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ptianafathonah/Desktop/NILAI OLAH CPNCD/"/>
    </mc:Choice>
  </mc:AlternateContent>
  <xr:revisionPtr revIDLastSave="0" documentId="13_ncr:1_{8A279A0F-1C4E-B74B-8B06-7679ADCD70A3}" xr6:coauthVersionLast="36" xr6:coauthVersionMax="36" xr10:uidLastSave="{00000000-0000-0000-0000-000000000000}"/>
  <bookViews>
    <workbookView xWindow="0" yWindow="0" windowWidth="27320" windowHeight="15360" xr2:uid="{00000000-000D-0000-FFFF-FFFF00000000}"/>
  </bookViews>
  <sheets>
    <sheet name="Form Inputan" sheetId="1" r:id="rId1"/>
  </sheets>
  <calcPr calcId="181029"/>
</workbook>
</file>

<file path=xl/calcChain.xml><?xml version="1.0" encoding="utf-8"?>
<calcChain xmlns="http://schemas.openxmlformats.org/spreadsheetml/2006/main">
  <c r="S17" i="1" l="1"/>
  <c r="S16" i="1"/>
  <c r="S15" i="1"/>
  <c r="J56" i="1" l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<sst xmlns="http://schemas.openxmlformats.org/spreadsheetml/2006/main" count="179" uniqueCount="133">
  <si>
    <t>No</t>
  </si>
  <si>
    <t>NIM</t>
  </si>
  <si>
    <t>Nama Mahasiswa</t>
  </si>
  <si>
    <t>SEMINAR (20%)</t>
  </si>
  <si>
    <t>ROLEPLAY (20%)</t>
  </si>
  <si>
    <t>UTS (15%)</t>
  </si>
  <si>
    <t>UAS (15%)</t>
  </si>
  <si>
    <t>Laporan Project (20%)</t>
  </si>
  <si>
    <t>KEHADIRAN (10%)</t>
  </si>
  <si>
    <t>Nilai</t>
  </si>
  <si>
    <t>Grade</t>
  </si>
  <si>
    <t>Keterangan</t>
  </si>
  <si>
    <t>3320223962</t>
  </si>
  <si>
    <t>INAS HANIFIANTI</t>
  </si>
  <si>
    <t>3420234073</t>
  </si>
  <si>
    <t>ABDHU SYAHRI PUTRA AZIZ</t>
  </si>
  <si>
    <t>3420234074</t>
  </si>
  <si>
    <t>ACHMAD AKHDAN ZAKKI</t>
  </si>
  <si>
    <t>3420234075</t>
  </si>
  <si>
    <t>ADINDA APRILIA PRAHESWARI</t>
  </si>
  <si>
    <t>3420234076</t>
  </si>
  <si>
    <t>AFANI LISA AZAHRA</t>
  </si>
  <si>
    <t>3420234077</t>
  </si>
  <si>
    <t>AGNI WIDIASTUTI</t>
  </si>
  <si>
    <t>3420234078</t>
  </si>
  <si>
    <t>AISYA EL GHEFIRA</t>
  </si>
  <si>
    <t>3420234079</t>
  </si>
  <si>
    <t>ALIFAH QURROTA A'YUN</t>
  </si>
  <si>
    <t>3420234080</t>
  </si>
  <si>
    <t>ANISA SALSABILA</t>
  </si>
  <si>
    <t>3420234081</t>
  </si>
  <si>
    <t>BIMO MADYO YULIYANTORO</t>
  </si>
  <si>
    <t>3420234082</t>
  </si>
  <si>
    <t>CHINKA QATRUNADA WAHYUZELLA</t>
  </si>
  <si>
    <t>3420234083</t>
  </si>
  <si>
    <t>DAFFA KHAYRU FABIANO</t>
  </si>
  <si>
    <t>3420234084</t>
  </si>
  <si>
    <t>DAVENSA ANGGI DEFINTASARI</t>
  </si>
  <si>
    <t>3420234086</t>
  </si>
  <si>
    <t>DINDA SILVY ANGGRAINI</t>
  </si>
  <si>
    <t>3420234087</t>
  </si>
  <si>
    <t>ELLA WULANDARI</t>
  </si>
  <si>
    <t>3420234088</t>
  </si>
  <si>
    <t>ELMI PRAVITAWATI</t>
  </si>
  <si>
    <t>3420234089</t>
  </si>
  <si>
    <t>ELSA FEBRIYANTI</t>
  </si>
  <si>
    <t>3420234091</t>
  </si>
  <si>
    <t>FALERIA DWI ARYANTI</t>
  </si>
  <si>
    <t>3420234092</t>
  </si>
  <si>
    <t>FARRAS SALMA</t>
  </si>
  <si>
    <t>3420234093</t>
  </si>
  <si>
    <t>HAFIDZAH YUNIARAWATI</t>
  </si>
  <si>
    <t>3420234094</t>
  </si>
  <si>
    <t>HANA' MASRUROH</t>
  </si>
  <si>
    <t>3420234095</t>
  </si>
  <si>
    <t>HUSNA NUR HAMIDAH</t>
  </si>
  <si>
    <t>3420234096</t>
  </si>
  <si>
    <t>ICHWAN FAIZH RAMADHANI</t>
  </si>
  <si>
    <t>3420234097</t>
  </si>
  <si>
    <t>IRAWAN BAGAS HIDAYATNO</t>
  </si>
  <si>
    <t>3420234098</t>
  </si>
  <si>
    <t>KHOFIFAH DWI YULIANTI</t>
  </si>
  <si>
    <t>3420234099</t>
  </si>
  <si>
    <t>KINANTHI TRIA KUMALASARI</t>
  </si>
  <si>
    <t>3420234100</t>
  </si>
  <si>
    <t>LINDA ALFINA WIDIASTUTI</t>
  </si>
  <si>
    <t>3420234101</t>
  </si>
  <si>
    <t>MARSHELA PUTRI PARAMITA</t>
  </si>
  <si>
    <t>3420234102</t>
  </si>
  <si>
    <t>MELANIKA NIRVANA</t>
  </si>
  <si>
    <t>3420234103</t>
  </si>
  <si>
    <t>MIYA FAJAR NUR AINI</t>
  </si>
  <si>
    <t>3420234104</t>
  </si>
  <si>
    <t>NABILA ISNAINI CHASANAH</t>
  </si>
  <si>
    <t>3420234105</t>
  </si>
  <si>
    <t>NABILLA AYU WAHYUDI</t>
  </si>
  <si>
    <t>3420234106</t>
  </si>
  <si>
    <t>NADIVA AGNA RAHMA PUTRI</t>
  </si>
  <si>
    <t>3420234107</t>
  </si>
  <si>
    <t>NAIA EL GHEFIRA</t>
  </si>
  <si>
    <t>3420234108</t>
  </si>
  <si>
    <t>NAUFAL NUR HIDAYAT</t>
  </si>
  <si>
    <t>3420234109</t>
  </si>
  <si>
    <t>OLIPIA FERASAPITRI</t>
  </si>
  <si>
    <t>3420234110</t>
  </si>
  <si>
    <t>PUTRI SUKMA AYU CAHYANINGRUM</t>
  </si>
  <si>
    <t>3420234111</t>
  </si>
  <si>
    <t>RAHMA FADILLAH</t>
  </si>
  <si>
    <t>3420234113</t>
  </si>
  <si>
    <t>REDINATA ZAKY ZASIFA</t>
  </si>
  <si>
    <t>3420234114</t>
  </si>
  <si>
    <t>RIA ISNAINI</t>
  </si>
  <si>
    <t>3420234115</t>
  </si>
  <si>
    <t>RISMA NUR LINDA</t>
  </si>
  <si>
    <t>3420234116</t>
  </si>
  <si>
    <t>RITA APRILIA</t>
  </si>
  <si>
    <t>3420234117</t>
  </si>
  <si>
    <t>ROSITA NASYWA IRBA NUGROHO</t>
  </si>
  <si>
    <t>3420234118</t>
  </si>
  <si>
    <t>RUSHAH DINI PRATIWI</t>
  </si>
  <si>
    <t>3420234119</t>
  </si>
  <si>
    <t>SALFA AMELYA AHMAD</t>
  </si>
  <si>
    <t>3420234120</t>
  </si>
  <si>
    <t>SALMA INDRIYA PANGESTU</t>
  </si>
  <si>
    <t>3420234121</t>
  </si>
  <si>
    <t>SEVIA TANTRI DEVI</t>
  </si>
  <si>
    <t>3420234122</t>
  </si>
  <si>
    <t>SHELLAMITA ASWANDA JOAN JOSHEPIRA</t>
  </si>
  <si>
    <t>3420234123</t>
  </si>
  <si>
    <t>SHINTIA</t>
  </si>
  <si>
    <t>3420234124</t>
  </si>
  <si>
    <t>SYAHRIZAL AZHAR</t>
  </si>
  <si>
    <t>3420234125</t>
  </si>
  <si>
    <t>SYIFA SAHASITA PUSPANINGRUM</t>
  </si>
  <si>
    <t>3420234126</t>
  </si>
  <si>
    <t>WAHYU DILA MAHARANI</t>
  </si>
  <si>
    <t>3420234127</t>
  </si>
  <si>
    <t>WULAN WAHYUNINGTYAS</t>
  </si>
  <si>
    <t>3420234128</t>
  </si>
  <si>
    <t>YUNANDA RISKA ALFARINTA</t>
  </si>
  <si>
    <t>3420234129</t>
  </si>
  <si>
    <t>ZAHWA KHOIRUNISA</t>
  </si>
  <si>
    <t>99,6</t>
  </si>
  <si>
    <t>91,3</t>
  </si>
  <si>
    <t>66,4</t>
  </si>
  <si>
    <t>74,7</t>
  </si>
  <si>
    <t>58,1</t>
  </si>
  <si>
    <t>A</t>
  </si>
  <si>
    <t>B</t>
  </si>
  <si>
    <t>C</t>
  </si>
  <si>
    <t>KELAS A</t>
  </si>
  <si>
    <t>KELAS 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</si>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</sst>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2" fontId="2" fillId="0" borderId="2" xfId="0" applyNumberFormat="1" applyFont="1" applyFill="1" applyBorder="1"/>
    <xf numFmtId="2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2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workbookViewId="0">
      <pane xSplit="3" topLeftCell="P1" activePane="topRight" state="frozen"/>
      <selection pane="topRight" activeCell="R19" sqref="R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0" customWidth="1"/>
    <col min="4" max="4" width="18" style="1" customWidth="1"/>
    <col min="5" max="5" width="19" style="1" customWidth="1"/>
    <col min="6" max="7" width="14" style="1" customWidth="1"/>
    <col min="8" max="8" width="26" style="1" customWidth="1"/>
    <col min="9" max="9" width="20" style="1" customWidth="1"/>
    <col min="10" max="11" width="9.1640625" style="1"/>
    <col min="12" max="12" width="30" customWidth="1"/>
  </cols>
  <sheetData>
    <row r="1" spans="1:19" x14ac:dyDescent="0.2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9</v>
      </c>
      <c r="K1" s="10" t="s">
        <v>10</v>
      </c>
      <c r="L1" s="11" t="s">
        <v>11</v>
      </c>
    </row>
    <row r="2" spans="1:19" x14ac:dyDescent="0.2">
      <c r="A2" s="3">
        <v>1</v>
      </c>
      <c r="B2" s="3" t="s">
        <v>12</v>
      </c>
      <c r="C2" s="3" t="s">
        <v>13</v>
      </c>
      <c r="D2" s="8">
        <v>84</v>
      </c>
      <c r="E2" s="5">
        <v>83.500000000000014</v>
      </c>
      <c r="F2" s="5">
        <v>83</v>
      </c>
      <c r="G2" s="9" t="s">
        <v>122</v>
      </c>
      <c r="H2" s="5">
        <v>83.600000000000009</v>
      </c>
      <c r="I2" s="6">
        <v>100</v>
      </c>
      <c r="J2" s="7">
        <f t="shared" ref="J2:J33" si="0">ROUND(ROUND((D2 * (20/100)), 5) + ROUND((E2 * (20/100)), 5) + ROUND((F2 * (15/100)), 5) + ROUND((G2 * (15/100)), 5) + ROUND((H2 * (20/100)), 5) + ROUND((I2 * (10/100)), 5), 2)</f>
        <v>87.61</v>
      </c>
      <c r="K2" s="7" t="str">
        <f t="shared" ref="K2:K33" si="1">IF(ISBLANK(J2), "", IF(J2 &lt;= 40.99, "E", IF(J2 &lt;= 57.99, "D", IF(J2 &lt;= 67.99, "C", IF(J2 &lt;= 78.99, "B", IF(J2 &lt;= 100, "A", "Nilai tidak valid"))))))</f>
        <v>A</v>
      </c>
      <c r="L2" s="3"/>
    </row>
    <row r="3" spans="1:19" x14ac:dyDescent="0.2">
      <c r="A3" s="3">
        <v>2</v>
      </c>
      <c r="B3" s="3" t="s">
        <v>14</v>
      </c>
      <c r="C3" s="3" t="s">
        <v>15</v>
      </c>
      <c r="D3" s="5">
        <v>85</v>
      </c>
      <c r="E3" s="5">
        <v>79.400000000000006</v>
      </c>
      <c r="F3" s="5">
        <v>50</v>
      </c>
      <c r="G3" s="9" t="s">
        <v>122</v>
      </c>
      <c r="H3" s="5">
        <v>81.599999999999994</v>
      </c>
      <c r="I3" s="6">
        <v>100</v>
      </c>
      <c r="J3" s="7">
        <f t="shared" si="0"/>
        <v>81.64</v>
      </c>
      <c r="K3" s="7" t="str">
        <f t="shared" si="1"/>
        <v>A</v>
      </c>
      <c r="L3" s="3"/>
    </row>
    <row r="4" spans="1:19" x14ac:dyDescent="0.2">
      <c r="A4" s="3">
        <v>3</v>
      </c>
      <c r="B4" s="3" t="s">
        <v>16</v>
      </c>
      <c r="C4" s="3" t="s">
        <v>17</v>
      </c>
      <c r="D4" s="5">
        <v>80</v>
      </c>
      <c r="E4" s="5">
        <v>80</v>
      </c>
      <c r="F4" s="5">
        <v>75</v>
      </c>
      <c r="G4" s="9">
        <v>83</v>
      </c>
      <c r="H4" s="5">
        <v>81.999999999999986</v>
      </c>
      <c r="I4" s="6">
        <v>88.89</v>
      </c>
      <c r="J4" s="7">
        <f t="shared" si="0"/>
        <v>80.989999999999995</v>
      </c>
      <c r="K4" s="7" t="str">
        <f t="shared" si="1"/>
        <v>A</v>
      </c>
      <c r="L4" s="3"/>
    </row>
    <row r="5" spans="1:19" x14ac:dyDescent="0.2">
      <c r="A5" s="3">
        <v>4</v>
      </c>
      <c r="B5" s="3" t="s">
        <v>18</v>
      </c>
      <c r="C5" s="3" t="s">
        <v>19</v>
      </c>
      <c r="D5" s="5">
        <v>85</v>
      </c>
      <c r="E5" s="5">
        <v>81.5</v>
      </c>
      <c r="F5" s="5">
        <v>87</v>
      </c>
      <c r="G5" s="9" t="s">
        <v>122</v>
      </c>
      <c r="H5" s="5">
        <v>83.000000000000014</v>
      </c>
      <c r="I5" s="6">
        <v>100</v>
      </c>
      <c r="J5" s="7">
        <f t="shared" si="0"/>
        <v>87.89</v>
      </c>
      <c r="K5" s="7" t="str">
        <f t="shared" si="1"/>
        <v>A</v>
      </c>
      <c r="L5" s="3"/>
    </row>
    <row r="6" spans="1:19" x14ac:dyDescent="0.2">
      <c r="A6" s="3">
        <v>5</v>
      </c>
      <c r="B6" s="3" t="s">
        <v>20</v>
      </c>
      <c r="C6" s="3" t="s">
        <v>21</v>
      </c>
      <c r="D6" s="5">
        <v>85</v>
      </c>
      <c r="E6" s="5">
        <v>81.5</v>
      </c>
      <c r="F6" s="5">
        <v>45</v>
      </c>
      <c r="G6" s="9" t="s">
        <v>122</v>
      </c>
      <c r="H6" s="5">
        <v>83.000000000000014</v>
      </c>
      <c r="I6" s="6">
        <v>100</v>
      </c>
      <c r="J6" s="7">
        <f t="shared" si="0"/>
        <v>81.59</v>
      </c>
      <c r="K6" s="7" t="str">
        <f t="shared" si="1"/>
        <v>A</v>
      </c>
      <c r="L6" s="3"/>
    </row>
    <row r="7" spans="1:19" x14ac:dyDescent="0.2">
      <c r="A7" s="3">
        <v>6</v>
      </c>
      <c r="B7" s="3" t="s">
        <v>22</v>
      </c>
      <c r="C7" s="3" t="s">
        <v>23</v>
      </c>
      <c r="D7" s="5">
        <v>85</v>
      </c>
      <c r="E7" s="5">
        <v>81.5</v>
      </c>
      <c r="F7" s="5">
        <v>79</v>
      </c>
      <c r="G7" s="9" t="s">
        <v>123</v>
      </c>
      <c r="H7" s="5">
        <v>83.000000000000014</v>
      </c>
      <c r="I7" s="6">
        <v>100</v>
      </c>
      <c r="J7" s="7">
        <f t="shared" si="0"/>
        <v>85.45</v>
      </c>
      <c r="K7" s="7" t="str">
        <f t="shared" si="1"/>
        <v>A</v>
      </c>
      <c r="L7" s="3"/>
    </row>
    <row r="8" spans="1:19" x14ac:dyDescent="0.2">
      <c r="A8" s="3">
        <v>7</v>
      </c>
      <c r="B8" s="3" t="s">
        <v>24</v>
      </c>
      <c r="C8" s="3" t="s">
        <v>25</v>
      </c>
      <c r="D8" s="5">
        <v>85</v>
      </c>
      <c r="E8" s="5">
        <v>82.4</v>
      </c>
      <c r="F8" s="5">
        <v>87</v>
      </c>
      <c r="G8" s="9" t="s">
        <v>122</v>
      </c>
      <c r="H8" s="5">
        <v>83.6</v>
      </c>
      <c r="I8" s="6">
        <v>88.89</v>
      </c>
      <c r="J8" s="7">
        <f t="shared" si="0"/>
        <v>87.08</v>
      </c>
      <c r="K8" s="7" t="str">
        <f t="shared" si="1"/>
        <v>A</v>
      </c>
      <c r="L8" s="3"/>
    </row>
    <row r="9" spans="1:19" x14ac:dyDescent="0.2">
      <c r="A9" s="3">
        <v>8</v>
      </c>
      <c r="B9" s="3" t="s">
        <v>26</v>
      </c>
      <c r="C9" s="3" t="s">
        <v>27</v>
      </c>
      <c r="D9" s="5">
        <v>85</v>
      </c>
      <c r="E9" s="5">
        <v>82.4</v>
      </c>
      <c r="F9" s="5">
        <v>91</v>
      </c>
      <c r="G9" s="9">
        <v>88</v>
      </c>
      <c r="H9" s="5">
        <v>83.6</v>
      </c>
      <c r="I9" s="6">
        <v>100</v>
      </c>
      <c r="J9" s="7">
        <f t="shared" si="0"/>
        <v>87.05</v>
      </c>
      <c r="K9" s="7" t="str">
        <f t="shared" si="1"/>
        <v>A</v>
      </c>
      <c r="L9" s="3"/>
    </row>
    <row r="10" spans="1:19" x14ac:dyDescent="0.2">
      <c r="A10" s="3">
        <v>9</v>
      </c>
      <c r="B10" s="3" t="s">
        <v>28</v>
      </c>
      <c r="C10" s="3" t="s">
        <v>29</v>
      </c>
      <c r="D10" s="5">
        <v>85</v>
      </c>
      <c r="E10" s="5">
        <v>80.8</v>
      </c>
      <c r="F10" s="5">
        <v>83</v>
      </c>
      <c r="G10" s="9" t="s">
        <v>123</v>
      </c>
      <c r="H10" s="5">
        <v>83.000000000000014</v>
      </c>
      <c r="I10" s="6">
        <v>88.89</v>
      </c>
      <c r="J10" s="7">
        <f t="shared" si="0"/>
        <v>84.79</v>
      </c>
      <c r="K10" s="7" t="str">
        <f t="shared" si="1"/>
        <v>A</v>
      </c>
      <c r="L10" s="3"/>
    </row>
    <row r="11" spans="1:19" x14ac:dyDescent="0.2">
      <c r="A11" s="3">
        <v>10</v>
      </c>
      <c r="B11" s="3" t="s">
        <v>30</v>
      </c>
      <c r="C11" s="3" t="s">
        <v>31</v>
      </c>
      <c r="D11" s="5">
        <v>80</v>
      </c>
      <c r="E11" s="5">
        <v>79.300000000000011</v>
      </c>
      <c r="F11" s="5">
        <v>75</v>
      </c>
      <c r="G11" s="9">
        <v>0</v>
      </c>
      <c r="H11" s="5">
        <v>81.999999999999986</v>
      </c>
      <c r="I11" s="6">
        <v>77.78</v>
      </c>
      <c r="J11" s="7">
        <f t="shared" si="0"/>
        <v>67.290000000000006</v>
      </c>
      <c r="K11" s="12" t="str">
        <f t="shared" si="1"/>
        <v>C</v>
      </c>
      <c r="L11" s="3"/>
    </row>
    <row r="12" spans="1:19" x14ac:dyDescent="0.2">
      <c r="A12" s="3">
        <v>11</v>
      </c>
      <c r="B12" s="3" t="s">
        <v>32</v>
      </c>
      <c r="C12" s="3" t="s">
        <v>33</v>
      </c>
      <c r="D12" s="5">
        <v>85</v>
      </c>
      <c r="E12" s="5">
        <v>81.5</v>
      </c>
      <c r="F12" s="5">
        <v>87</v>
      </c>
      <c r="G12" s="9" t="s">
        <v>123</v>
      </c>
      <c r="H12" s="5">
        <v>83.000000000000014</v>
      </c>
      <c r="I12" s="6">
        <v>100</v>
      </c>
      <c r="J12" s="7">
        <f t="shared" si="0"/>
        <v>86.65</v>
      </c>
      <c r="K12" s="7" t="str">
        <f t="shared" si="1"/>
        <v>A</v>
      </c>
      <c r="L12" s="3"/>
    </row>
    <row r="13" spans="1:19" x14ac:dyDescent="0.2">
      <c r="A13" s="3">
        <v>12</v>
      </c>
      <c r="B13" s="3" t="s">
        <v>34</v>
      </c>
      <c r="C13" s="3" t="s">
        <v>35</v>
      </c>
      <c r="D13" s="5">
        <v>85</v>
      </c>
      <c r="E13" s="5">
        <v>80</v>
      </c>
      <c r="F13" s="5">
        <v>79</v>
      </c>
      <c r="G13" s="9">
        <v>83</v>
      </c>
      <c r="H13" s="5">
        <v>81.999999999999986</v>
      </c>
      <c r="I13" s="6">
        <v>100</v>
      </c>
      <c r="J13" s="7">
        <f t="shared" si="0"/>
        <v>83.7</v>
      </c>
      <c r="K13" s="7" t="str">
        <f t="shared" si="1"/>
        <v>A</v>
      </c>
      <c r="L13" s="3"/>
    </row>
    <row r="14" spans="1:19" x14ac:dyDescent="0.2">
      <c r="A14" s="3">
        <v>13</v>
      </c>
      <c r="B14" s="3" t="s">
        <v>36</v>
      </c>
      <c r="C14" s="3" t="s">
        <v>37</v>
      </c>
      <c r="D14" s="5">
        <v>82.5</v>
      </c>
      <c r="E14" s="5">
        <v>83.95</v>
      </c>
      <c r="F14" s="5">
        <v>95</v>
      </c>
      <c r="G14" s="9" t="s">
        <v>123</v>
      </c>
      <c r="H14" s="5">
        <v>82.999999999999986</v>
      </c>
      <c r="I14" s="6">
        <v>100</v>
      </c>
      <c r="J14" s="7">
        <f t="shared" si="0"/>
        <v>87.84</v>
      </c>
      <c r="K14" s="7" t="str">
        <f t="shared" si="1"/>
        <v>A</v>
      </c>
      <c r="L14" s="3"/>
      <c r="N14" t="s">
        <v>130</v>
      </c>
    </row>
    <row r="15" spans="1:19" x14ac:dyDescent="0.2">
      <c r="A15" s="3">
        <v>14</v>
      </c>
      <c r="B15" s="3" t="s">
        <v>38</v>
      </c>
      <c r="C15" s="3" t="s">
        <v>39</v>
      </c>
      <c r="D15" s="5">
        <v>82.5</v>
      </c>
      <c r="E15" s="5">
        <v>81.5</v>
      </c>
      <c r="F15" s="5">
        <v>75</v>
      </c>
      <c r="G15" s="9" t="s">
        <v>123</v>
      </c>
      <c r="H15" s="5">
        <v>82.999999999999986</v>
      </c>
      <c r="I15" s="6">
        <v>88.89</v>
      </c>
      <c r="J15" s="7">
        <f t="shared" si="0"/>
        <v>83.23</v>
      </c>
      <c r="K15" s="7" t="str">
        <f t="shared" si="1"/>
        <v>A</v>
      </c>
      <c r="L15" s="3"/>
      <c r="N15" t="s">
        <v>127</v>
      </c>
      <c r="O15">
        <v>52</v>
      </c>
      <c r="Q15" t="s">
        <v>127</v>
      </c>
      <c r="R15">
        <v>102</v>
      </c>
      <c r="S15">
        <f>(R15/111)*100</f>
        <v>91.891891891891902</v>
      </c>
    </row>
    <row r="16" spans="1:19" x14ac:dyDescent="0.2">
      <c r="A16" s="3">
        <v>15</v>
      </c>
      <c r="B16" s="3" t="s">
        <v>40</v>
      </c>
      <c r="C16" s="3" t="s">
        <v>41</v>
      </c>
      <c r="D16" s="5">
        <v>82.5</v>
      </c>
      <c r="E16" s="5">
        <v>84.85</v>
      </c>
      <c r="F16" s="5">
        <v>91</v>
      </c>
      <c r="G16" s="9" t="s">
        <v>123</v>
      </c>
      <c r="H16" s="5">
        <v>83.6</v>
      </c>
      <c r="I16" s="6">
        <v>100</v>
      </c>
      <c r="J16" s="7">
        <f t="shared" si="0"/>
        <v>87.54</v>
      </c>
      <c r="K16" s="7" t="str">
        <f t="shared" si="1"/>
        <v>A</v>
      </c>
      <c r="L16" s="3"/>
      <c r="N16" t="s">
        <v>128</v>
      </c>
      <c r="O16">
        <v>2</v>
      </c>
      <c r="Q16" t="s">
        <v>128</v>
      </c>
      <c r="R16">
        <v>8</v>
      </c>
      <c r="S16">
        <f>(R16/111)*100</f>
        <v>7.2072072072072073</v>
      </c>
    </row>
    <row r="17" spans="1:19" x14ac:dyDescent="0.2">
      <c r="A17" s="3">
        <v>16</v>
      </c>
      <c r="B17" s="3" t="s">
        <v>42</v>
      </c>
      <c r="C17" s="3" t="s">
        <v>43</v>
      </c>
      <c r="D17" s="5">
        <v>82.5</v>
      </c>
      <c r="E17" s="5">
        <v>83.95</v>
      </c>
      <c r="F17" s="5">
        <v>91</v>
      </c>
      <c r="G17" s="9" t="s">
        <v>122</v>
      </c>
      <c r="H17" s="5">
        <v>82.999999999999986</v>
      </c>
      <c r="I17" s="6">
        <v>100</v>
      </c>
      <c r="J17" s="7">
        <f t="shared" si="0"/>
        <v>88.48</v>
      </c>
      <c r="K17" s="7" t="str">
        <f t="shared" si="1"/>
        <v>A</v>
      </c>
      <c r="L17" s="3"/>
      <c r="N17" t="s">
        <v>129</v>
      </c>
      <c r="O17">
        <v>1</v>
      </c>
      <c r="Q17" t="s">
        <v>129</v>
      </c>
      <c r="R17">
        <v>1</v>
      </c>
      <c r="S17">
        <f>(R17/111)*100</f>
        <v>0.90090090090090091</v>
      </c>
    </row>
    <row r="18" spans="1:19" x14ac:dyDescent="0.2">
      <c r="A18" s="3">
        <v>17</v>
      </c>
      <c r="B18" s="3" t="s">
        <v>44</v>
      </c>
      <c r="C18" s="3" t="s">
        <v>45</v>
      </c>
      <c r="D18" s="5">
        <v>82.5</v>
      </c>
      <c r="E18" s="5">
        <v>83.95</v>
      </c>
      <c r="F18" s="5">
        <v>66</v>
      </c>
      <c r="G18" s="9" t="s">
        <v>124</v>
      </c>
      <c r="H18" s="5">
        <v>82.999999999999986</v>
      </c>
      <c r="I18" s="6">
        <v>100</v>
      </c>
      <c r="J18" s="7">
        <f t="shared" si="0"/>
        <v>79.75</v>
      </c>
      <c r="K18" s="7" t="str">
        <f t="shared" si="1"/>
        <v>A</v>
      </c>
      <c r="L18" s="3"/>
      <c r="N18" t="s">
        <v>132</v>
      </c>
      <c r="O18">
        <v>55</v>
      </c>
    </row>
    <row r="19" spans="1:19" x14ac:dyDescent="0.2">
      <c r="A19" s="3">
        <v>18</v>
      </c>
      <c r="B19" s="3" t="s">
        <v>46</v>
      </c>
      <c r="C19" s="3" t="s">
        <v>47</v>
      </c>
      <c r="D19" s="5">
        <v>82.5</v>
      </c>
      <c r="E19" s="5">
        <v>83.95</v>
      </c>
      <c r="F19" s="5">
        <v>83</v>
      </c>
      <c r="G19" s="9">
        <v>80</v>
      </c>
      <c r="H19" s="5">
        <v>82.999999999999986</v>
      </c>
      <c r="I19" s="6">
        <v>88.89</v>
      </c>
      <c r="J19" s="7">
        <f t="shared" si="0"/>
        <v>83.23</v>
      </c>
      <c r="K19" s="7" t="str">
        <f t="shared" si="1"/>
        <v>A</v>
      </c>
      <c r="L19" s="3"/>
    </row>
    <row r="20" spans="1:19" x14ac:dyDescent="0.2">
      <c r="A20" s="3">
        <v>19</v>
      </c>
      <c r="B20" s="3" t="s">
        <v>48</v>
      </c>
      <c r="C20" s="3" t="s">
        <v>49</v>
      </c>
      <c r="D20" s="5">
        <v>82.5</v>
      </c>
      <c r="E20" s="5">
        <v>83.95</v>
      </c>
      <c r="F20" s="5">
        <v>66</v>
      </c>
      <c r="G20" s="9" t="s">
        <v>122</v>
      </c>
      <c r="H20" s="5">
        <v>82.999999999999986</v>
      </c>
      <c r="I20" s="6">
        <v>100</v>
      </c>
      <c r="J20" s="7">
        <f t="shared" si="0"/>
        <v>84.73</v>
      </c>
      <c r="K20" s="7" t="str">
        <f t="shared" si="1"/>
        <v>A</v>
      </c>
      <c r="L20" s="3"/>
      <c r="N20" t="s">
        <v>131</v>
      </c>
    </row>
    <row r="21" spans="1:19" x14ac:dyDescent="0.2">
      <c r="A21" s="3">
        <v>20</v>
      </c>
      <c r="B21" s="3" t="s">
        <v>50</v>
      </c>
      <c r="C21" s="3" t="s">
        <v>51</v>
      </c>
      <c r="D21" s="5">
        <v>82.5</v>
      </c>
      <c r="E21" s="5">
        <v>84.85</v>
      </c>
      <c r="F21" s="5">
        <v>87</v>
      </c>
      <c r="G21" s="9" t="s">
        <v>122</v>
      </c>
      <c r="H21" s="5">
        <v>83.6</v>
      </c>
      <c r="I21" s="6">
        <v>100</v>
      </c>
      <c r="J21" s="7">
        <f t="shared" si="0"/>
        <v>88.18</v>
      </c>
      <c r="K21" s="7" t="str">
        <f t="shared" si="1"/>
        <v>A</v>
      </c>
      <c r="L21" s="3"/>
      <c r="N21" t="s">
        <v>127</v>
      </c>
      <c r="O21">
        <v>50</v>
      </c>
    </row>
    <row r="22" spans="1:19" x14ac:dyDescent="0.2">
      <c r="A22" s="3">
        <v>21</v>
      </c>
      <c r="B22" s="3" t="s">
        <v>52</v>
      </c>
      <c r="C22" s="3" t="s">
        <v>53</v>
      </c>
      <c r="D22" s="5">
        <v>82.5</v>
      </c>
      <c r="E22" s="5">
        <v>84.85</v>
      </c>
      <c r="F22" s="5">
        <v>91</v>
      </c>
      <c r="G22" s="9" t="s">
        <v>122</v>
      </c>
      <c r="H22" s="5">
        <v>83.6</v>
      </c>
      <c r="I22" s="6">
        <v>100</v>
      </c>
      <c r="J22" s="7">
        <f t="shared" si="0"/>
        <v>88.78</v>
      </c>
      <c r="K22" s="7" t="str">
        <f t="shared" si="1"/>
        <v>A</v>
      </c>
      <c r="L22" s="3"/>
      <c r="N22" t="s">
        <v>128</v>
      </c>
      <c r="O22">
        <v>6</v>
      </c>
    </row>
    <row r="23" spans="1:19" x14ac:dyDescent="0.2">
      <c r="A23" s="3">
        <v>22</v>
      </c>
      <c r="B23" s="3" t="s">
        <v>54</v>
      </c>
      <c r="C23" s="3" t="s">
        <v>55</v>
      </c>
      <c r="D23" s="5">
        <v>82.5</v>
      </c>
      <c r="E23" s="5">
        <v>83.95</v>
      </c>
      <c r="F23" s="5">
        <v>87</v>
      </c>
      <c r="G23" s="9" t="s">
        <v>123</v>
      </c>
      <c r="H23" s="5">
        <v>82.999999999999986</v>
      </c>
      <c r="I23" s="6">
        <v>100</v>
      </c>
      <c r="J23" s="7">
        <f t="shared" si="0"/>
        <v>86.64</v>
      </c>
      <c r="K23" s="7" t="str">
        <f t="shared" si="1"/>
        <v>A</v>
      </c>
      <c r="L23" s="3"/>
      <c r="N23" t="s">
        <v>132</v>
      </c>
      <c r="O23">
        <v>56</v>
      </c>
    </row>
    <row r="24" spans="1:19" x14ac:dyDescent="0.2">
      <c r="A24" s="3">
        <v>23</v>
      </c>
      <c r="B24" s="3" t="s">
        <v>56</v>
      </c>
      <c r="C24" s="3" t="s">
        <v>57</v>
      </c>
      <c r="D24" s="5">
        <v>82.5</v>
      </c>
      <c r="E24" s="5">
        <v>82.450000000000017</v>
      </c>
      <c r="F24" s="5">
        <v>87</v>
      </c>
      <c r="G24" s="9" t="s">
        <v>125</v>
      </c>
      <c r="H24" s="5">
        <v>81.999999999999986</v>
      </c>
      <c r="I24" s="6">
        <v>100</v>
      </c>
      <c r="J24" s="7">
        <f t="shared" si="0"/>
        <v>83.65</v>
      </c>
      <c r="K24" s="7" t="str">
        <f t="shared" si="1"/>
        <v>A</v>
      </c>
      <c r="L24" s="3"/>
    </row>
    <row r="25" spans="1:19" x14ac:dyDescent="0.2">
      <c r="A25" s="3">
        <v>24</v>
      </c>
      <c r="B25" s="3" t="s">
        <v>58</v>
      </c>
      <c r="C25" s="3" t="s">
        <v>59</v>
      </c>
      <c r="D25" s="5">
        <v>84</v>
      </c>
      <c r="E25" s="5">
        <v>81.750000000000014</v>
      </c>
      <c r="F25" s="5">
        <v>87</v>
      </c>
      <c r="G25" s="9">
        <v>83</v>
      </c>
      <c r="H25" s="5">
        <v>82.600000000000009</v>
      </c>
      <c r="I25" s="6">
        <v>100</v>
      </c>
      <c r="J25" s="7">
        <f t="shared" si="0"/>
        <v>85.17</v>
      </c>
      <c r="K25" s="7" t="str">
        <f t="shared" si="1"/>
        <v>A</v>
      </c>
      <c r="L25" s="3"/>
    </row>
    <row r="26" spans="1:19" x14ac:dyDescent="0.2">
      <c r="A26" s="3">
        <v>25</v>
      </c>
      <c r="B26" s="3" t="s">
        <v>60</v>
      </c>
      <c r="C26" s="3" t="s">
        <v>61</v>
      </c>
      <c r="D26" s="5">
        <v>84</v>
      </c>
      <c r="E26" s="5">
        <v>81.750000000000014</v>
      </c>
      <c r="F26" s="5">
        <v>83</v>
      </c>
      <c r="G26" s="9">
        <v>83</v>
      </c>
      <c r="H26" s="5">
        <v>82.600000000000009</v>
      </c>
      <c r="I26" s="6">
        <v>100</v>
      </c>
      <c r="J26" s="7">
        <f t="shared" si="0"/>
        <v>84.57</v>
      </c>
      <c r="K26" s="7" t="str">
        <f t="shared" si="1"/>
        <v>A</v>
      </c>
      <c r="L26" s="3"/>
    </row>
    <row r="27" spans="1:19" x14ac:dyDescent="0.2">
      <c r="A27" s="3">
        <v>26</v>
      </c>
      <c r="B27" s="3" t="s">
        <v>62</v>
      </c>
      <c r="C27" s="3" t="s">
        <v>63</v>
      </c>
      <c r="D27" s="5">
        <v>82.5</v>
      </c>
      <c r="E27" s="5">
        <v>81.750000000000014</v>
      </c>
      <c r="F27" s="5">
        <v>83</v>
      </c>
      <c r="G27" s="9" t="s">
        <v>123</v>
      </c>
      <c r="H27" s="5">
        <v>82.000000000000014</v>
      </c>
      <c r="I27" s="6">
        <v>100</v>
      </c>
      <c r="J27" s="7">
        <f t="shared" si="0"/>
        <v>85.4</v>
      </c>
      <c r="K27" s="7" t="str">
        <f t="shared" si="1"/>
        <v>A</v>
      </c>
      <c r="L27" s="3"/>
    </row>
    <row r="28" spans="1:19" x14ac:dyDescent="0.2">
      <c r="A28" s="3">
        <v>27</v>
      </c>
      <c r="B28" s="3" t="s">
        <v>64</v>
      </c>
      <c r="C28" s="3" t="s">
        <v>65</v>
      </c>
      <c r="D28" s="5">
        <v>82.5</v>
      </c>
      <c r="E28" s="5">
        <v>81.05</v>
      </c>
      <c r="F28" s="5">
        <v>91</v>
      </c>
      <c r="G28" s="9" t="s">
        <v>122</v>
      </c>
      <c r="H28" s="5">
        <v>82.000000000000014</v>
      </c>
      <c r="I28" s="6">
        <v>100</v>
      </c>
      <c r="J28" s="7">
        <f t="shared" si="0"/>
        <v>87.7</v>
      </c>
      <c r="K28" s="7" t="str">
        <f t="shared" si="1"/>
        <v>A</v>
      </c>
      <c r="L28" s="3"/>
    </row>
    <row r="29" spans="1:19" x14ac:dyDescent="0.2">
      <c r="A29" s="3">
        <v>28</v>
      </c>
      <c r="B29" s="3" t="s">
        <v>66</v>
      </c>
      <c r="C29" s="3" t="s">
        <v>67</v>
      </c>
      <c r="D29" s="5">
        <v>82.5</v>
      </c>
      <c r="E29" s="5">
        <v>81.400000000000006</v>
      </c>
      <c r="F29" s="5">
        <v>62</v>
      </c>
      <c r="G29" s="9" t="s">
        <v>123</v>
      </c>
      <c r="H29" s="5">
        <v>82.000000000000014</v>
      </c>
      <c r="I29" s="6">
        <v>100</v>
      </c>
      <c r="J29" s="7">
        <f t="shared" si="0"/>
        <v>82.18</v>
      </c>
      <c r="K29" s="7" t="str">
        <f t="shared" si="1"/>
        <v>A</v>
      </c>
      <c r="L29" s="3"/>
    </row>
    <row r="30" spans="1:19" x14ac:dyDescent="0.2">
      <c r="A30" s="3">
        <v>29</v>
      </c>
      <c r="B30" s="3" t="s">
        <v>68</v>
      </c>
      <c r="C30" s="3" t="s">
        <v>69</v>
      </c>
      <c r="D30" s="5">
        <v>82.5</v>
      </c>
      <c r="E30" s="5">
        <v>81.750000000000014</v>
      </c>
      <c r="F30" s="5">
        <v>95</v>
      </c>
      <c r="G30" s="9" t="s">
        <v>123</v>
      </c>
      <c r="H30" s="5">
        <v>82.000000000000014</v>
      </c>
      <c r="I30" s="6">
        <v>100</v>
      </c>
      <c r="J30" s="7">
        <f t="shared" si="0"/>
        <v>87.2</v>
      </c>
      <c r="K30" s="7" t="str">
        <f t="shared" si="1"/>
        <v>A</v>
      </c>
      <c r="L30" s="3"/>
    </row>
    <row r="31" spans="1:19" x14ac:dyDescent="0.2">
      <c r="A31" s="3">
        <v>30</v>
      </c>
      <c r="B31" s="3" t="s">
        <v>70</v>
      </c>
      <c r="C31" s="3" t="s">
        <v>71</v>
      </c>
      <c r="D31" s="5">
        <v>82.5</v>
      </c>
      <c r="E31" s="5">
        <v>81.400000000000006</v>
      </c>
      <c r="F31" s="5">
        <v>95</v>
      </c>
      <c r="G31" s="9" t="s">
        <v>125</v>
      </c>
      <c r="H31" s="5">
        <v>82.000000000000014</v>
      </c>
      <c r="I31" s="6">
        <v>100</v>
      </c>
      <c r="J31" s="7">
        <f t="shared" si="0"/>
        <v>84.64</v>
      </c>
      <c r="K31" s="7" t="str">
        <f t="shared" si="1"/>
        <v>A</v>
      </c>
      <c r="L31" s="3"/>
    </row>
    <row r="32" spans="1:19" x14ac:dyDescent="0.2">
      <c r="A32" s="3">
        <v>31</v>
      </c>
      <c r="B32" s="3" t="s">
        <v>72</v>
      </c>
      <c r="C32" s="3" t="s">
        <v>73</v>
      </c>
      <c r="D32" s="5">
        <v>82.5</v>
      </c>
      <c r="E32" s="5">
        <v>80.349999999999994</v>
      </c>
      <c r="F32" s="5">
        <v>87</v>
      </c>
      <c r="G32" s="9" t="s">
        <v>123</v>
      </c>
      <c r="H32" s="5">
        <v>82.000000000000014</v>
      </c>
      <c r="I32" s="6">
        <v>88.89</v>
      </c>
      <c r="J32" s="7">
        <f t="shared" si="0"/>
        <v>84.6</v>
      </c>
      <c r="K32" s="7" t="str">
        <f t="shared" si="1"/>
        <v>A</v>
      </c>
      <c r="L32" s="3"/>
    </row>
    <row r="33" spans="1:12" x14ac:dyDescent="0.2">
      <c r="A33" s="3">
        <v>32</v>
      </c>
      <c r="B33" s="3" t="s">
        <v>74</v>
      </c>
      <c r="C33" s="3" t="s">
        <v>75</v>
      </c>
      <c r="D33" s="5">
        <v>82.5</v>
      </c>
      <c r="E33" s="5">
        <v>81.400000000000006</v>
      </c>
      <c r="F33" s="5">
        <v>79</v>
      </c>
      <c r="G33" s="9" t="s">
        <v>122</v>
      </c>
      <c r="H33" s="5">
        <v>82.000000000000014</v>
      </c>
      <c r="I33" s="6">
        <v>100</v>
      </c>
      <c r="J33" s="7">
        <f t="shared" si="0"/>
        <v>85.97</v>
      </c>
      <c r="K33" s="7" t="str">
        <f t="shared" si="1"/>
        <v>A</v>
      </c>
      <c r="L33" s="3"/>
    </row>
    <row r="34" spans="1:12" x14ac:dyDescent="0.2">
      <c r="A34" s="3">
        <v>33</v>
      </c>
      <c r="B34" s="3" t="s">
        <v>76</v>
      </c>
      <c r="C34" s="3" t="s">
        <v>77</v>
      </c>
      <c r="D34" s="5">
        <v>82.5</v>
      </c>
      <c r="E34" s="5">
        <v>81.750000000000014</v>
      </c>
      <c r="F34" s="5">
        <v>91</v>
      </c>
      <c r="G34" s="9" t="s">
        <v>122</v>
      </c>
      <c r="H34" s="5">
        <v>82.000000000000014</v>
      </c>
      <c r="I34" s="6">
        <v>100</v>
      </c>
      <c r="J34" s="7">
        <f t="shared" ref="J34:J56" si="2">ROUND(ROUND((D34 * (20/100)), 5) + ROUND((E34 * (20/100)), 5) + ROUND((F34 * (15/100)), 5) + ROUND((G34 * (15/100)), 5) + ROUND((H34 * (20/100)), 5) + ROUND((I34 * (10/100)), 5), 2)</f>
        <v>87.84</v>
      </c>
      <c r="K34" s="7" t="str">
        <f t="shared" ref="K34:K56" si="3">IF(ISBLANK(J34), "", IF(J34 &lt;= 40.99, "E", IF(J34 &lt;= 57.99, "D", IF(J34 &lt;= 67.99, "C", IF(J34 &lt;= 78.99, "B", IF(J34 &lt;= 100, "A", "Nilai tidak valid"))))))</f>
        <v>A</v>
      </c>
      <c r="L34" s="3"/>
    </row>
    <row r="35" spans="1:12" x14ac:dyDescent="0.2">
      <c r="A35" s="3">
        <v>34</v>
      </c>
      <c r="B35" s="3" t="s">
        <v>78</v>
      </c>
      <c r="C35" s="3" t="s">
        <v>79</v>
      </c>
      <c r="D35" s="5">
        <v>84</v>
      </c>
      <c r="E35" s="5">
        <v>81.400000000000006</v>
      </c>
      <c r="F35" s="5">
        <v>83</v>
      </c>
      <c r="G35" s="9" t="s">
        <v>122</v>
      </c>
      <c r="H35" s="5">
        <v>82.600000000000009</v>
      </c>
      <c r="I35" s="6">
        <v>88.89</v>
      </c>
      <c r="J35" s="7">
        <f t="shared" si="2"/>
        <v>85.88</v>
      </c>
      <c r="K35" s="7" t="str">
        <f t="shared" si="3"/>
        <v>A</v>
      </c>
      <c r="L35" s="3"/>
    </row>
    <row r="36" spans="1:12" x14ac:dyDescent="0.2">
      <c r="A36" s="3">
        <v>35</v>
      </c>
      <c r="B36" s="3" t="s">
        <v>80</v>
      </c>
      <c r="C36" s="3" t="s">
        <v>81</v>
      </c>
      <c r="D36" s="5">
        <v>82.5</v>
      </c>
      <c r="E36" s="5">
        <v>83.500000000000014</v>
      </c>
      <c r="F36" s="5">
        <v>91</v>
      </c>
      <c r="G36" s="9" t="s">
        <v>123</v>
      </c>
      <c r="H36" s="5">
        <v>83.000000000000014</v>
      </c>
      <c r="I36" s="6">
        <v>100</v>
      </c>
      <c r="J36" s="7">
        <f t="shared" si="2"/>
        <v>87.15</v>
      </c>
      <c r="K36" s="7" t="str">
        <f t="shared" si="3"/>
        <v>A</v>
      </c>
      <c r="L36" s="3"/>
    </row>
    <row r="37" spans="1:12" x14ac:dyDescent="0.2">
      <c r="A37" s="3">
        <v>36</v>
      </c>
      <c r="B37" s="3" t="s">
        <v>82</v>
      </c>
      <c r="C37" s="3" t="s">
        <v>83</v>
      </c>
      <c r="D37" s="5">
        <v>84</v>
      </c>
      <c r="E37" s="5">
        <v>83.500000000000014</v>
      </c>
      <c r="F37" s="5">
        <v>91</v>
      </c>
      <c r="G37" s="9" t="s">
        <v>122</v>
      </c>
      <c r="H37" s="5">
        <v>83.600000000000009</v>
      </c>
      <c r="I37" s="6">
        <v>100</v>
      </c>
      <c r="J37" s="7">
        <f t="shared" si="2"/>
        <v>88.81</v>
      </c>
      <c r="K37" s="7" t="str">
        <f t="shared" si="3"/>
        <v>A</v>
      </c>
      <c r="L37" s="3"/>
    </row>
    <row r="38" spans="1:12" x14ac:dyDescent="0.2">
      <c r="A38" s="3">
        <v>37</v>
      </c>
      <c r="B38" s="3" t="s">
        <v>84</v>
      </c>
      <c r="C38" s="3" t="s">
        <v>85</v>
      </c>
      <c r="D38" s="5">
        <v>82.5</v>
      </c>
      <c r="E38" s="5">
        <v>83.500000000000014</v>
      </c>
      <c r="F38" s="5">
        <v>91</v>
      </c>
      <c r="G38" s="9" t="s">
        <v>123</v>
      </c>
      <c r="H38" s="5">
        <v>83.000000000000014</v>
      </c>
      <c r="I38" s="6">
        <v>100</v>
      </c>
      <c r="J38" s="7">
        <f t="shared" si="2"/>
        <v>87.15</v>
      </c>
      <c r="K38" s="7" t="str">
        <f t="shared" si="3"/>
        <v>A</v>
      </c>
      <c r="L38" s="3"/>
    </row>
    <row r="39" spans="1:12" x14ac:dyDescent="0.2">
      <c r="A39" s="3">
        <v>38</v>
      </c>
      <c r="B39" s="3" t="s">
        <v>86</v>
      </c>
      <c r="C39" s="3" t="s">
        <v>87</v>
      </c>
      <c r="D39" s="5">
        <v>82.5</v>
      </c>
      <c r="E39" s="5">
        <v>83.500000000000014</v>
      </c>
      <c r="F39" s="5">
        <v>83</v>
      </c>
      <c r="G39" s="9" t="s">
        <v>122</v>
      </c>
      <c r="H39" s="5">
        <v>83.000000000000014</v>
      </c>
      <c r="I39" s="6">
        <v>100</v>
      </c>
      <c r="J39" s="7">
        <f t="shared" si="2"/>
        <v>87.19</v>
      </c>
      <c r="K39" s="7" t="str">
        <f t="shared" si="3"/>
        <v>A</v>
      </c>
      <c r="L39" s="3"/>
    </row>
    <row r="40" spans="1:12" x14ac:dyDescent="0.2">
      <c r="A40" s="3">
        <v>39</v>
      </c>
      <c r="B40" s="3" t="s">
        <v>88</v>
      </c>
      <c r="C40" s="3" t="s">
        <v>89</v>
      </c>
      <c r="D40" s="5">
        <v>80</v>
      </c>
      <c r="E40" s="5">
        <v>83.500000000000014</v>
      </c>
      <c r="F40" s="5">
        <v>66</v>
      </c>
      <c r="G40" s="9" t="s">
        <v>126</v>
      </c>
      <c r="H40" s="5">
        <v>82.000000000000014</v>
      </c>
      <c r="I40" s="6">
        <v>100</v>
      </c>
      <c r="J40" s="7">
        <f t="shared" si="2"/>
        <v>77.72</v>
      </c>
      <c r="K40" s="12" t="str">
        <f t="shared" si="3"/>
        <v>B</v>
      </c>
      <c r="L40" s="3"/>
    </row>
    <row r="41" spans="1:12" x14ac:dyDescent="0.2">
      <c r="A41" s="3">
        <v>40</v>
      </c>
      <c r="B41" s="3" t="s">
        <v>90</v>
      </c>
      <c r="C41" s="3" t="s">
        <v>91</v>
      </c>
      <c r="D41" s="5">
        <v>82.5</v>
      </c>
      <c r="E41" s="5">
        <v>83.500000000000014</v>
      </c>
      <c r="F41" s="5">
        <v>95</v>
      </c>
      <c r="G41" s="9" t="s">
        <v>122</v>
      </c>
      <c r="H41" s="5">
        <v>83.000000000000014</v>
      </c>
      <c r="I41" s="6">
        <v>100</v>
      </c>
      <c r="J41" s="7">
        <f t="shared" si="2"/>
        <v>88.99</v>
      </c>
      <c r="K41" s="7" t="str">
        <f t="shared" si="3"/>
        <v>A</v>
      </c>
      <c r="L41" s="3"/>
    </row>
    <row r="42" spans="1:12" x14ac:dyDescent="0.2">
      <c r="A42" s="3">
        <v>41</v>
      </c>
      <c r="B42" s="3" t="s">
        <v>92</v>
      </c>
      <c r="C42" s="3" t="s">
        <v>93</v>
      </c>
      <c r="D42" s="5">
        <v>84</v>
      </c>
      <c r="E42" s="5">
        <v>83.500000000000014</v>
      </c>
      <c r="F42" s="5">
        <v>87</v>
      </c>
      <c r="G42" s="9">
        <v>83</v>
      </c>
      <c r="H42" s="5">
        <v>83.600000000000009</v>
      </c>
      <c r="I42" s="6">
        <v>100</v>
      </c>
      <c r="J42" s="7">
        <f t="shared" si="2"/>
        <v>85.72</v>
      </c>
      <c r="K42" s="7" t="str">
        <f t="shared" si="3"/>
        <v>A</v>
      </c>
      <c r="L42" s="3"/>
    </row>
    <row r="43" spans="1:12" x14ac:dyDescent="0.2">
      <c r="A43" s="3">
        <v>42</v>
      </c>
      <c r="B43" s="3" t="s">
        <v>94</v>
      </c>
      <c r="C43" s="3" t="s">
        <v>95</v>
      </c>
      <c r="D43" s="5">
        <v>84</v>
      </c>
      <c r="E43" s="5">
        <v>83.500000000000014</v>
      </c>
      <c r="F43" s="5">
        <v>91</v>
      </c>
      <c r="G43" s="9" t="s">
        <v>123</v>
      </c>
      <c r="H43" s="5">
        <v>83.600000000000009</v>
      </c>
      <c r="I43" s="6">
        <v>100</v>
      </c>
      <c r="J43" s="7">
        <f t="shared" si="2"/>
        <v>87.57</v>
      </c>
      <c r="K43" s="7" t="str">
        <f t="shared" si="3"/>
        <v>A</v>
      </c>
      <c r="L43" s="3"/>
    </row>
    <row r="44" spans="1:12" x14ac:dyDescent="0.2">
      <c r="A44" s="3">
        <v>43</v>
      </c>
      <c r="B44" s="3" t="s">
        <v>96</v>
      </c>
      <c r="C44" s="3" t="s">
        <v>97</v>
      </c>
      <c r="D44" s="5">
        <v>82.5</v>
      </c>
      <c r="E44" s="5">
        <v>83.500000000000014</v>
      </c>
      <c r="F44" s="5">
        <v>62</v>
      </c>
      <c r="G44" s="9" t="s">
        <v>126</v>
      </c>
      <c r="H44" s="5">
        <v>83.000000000000014</v>
      </c>
      <c r="I44" s="6">
        <v>100</v>
      </c>
      <c r="J44" s="7">
        <f t="shared" si="2"/>
        <v>77.819999999999993</v>
      </c>
      <c r="K44" s="12" t="str">
        <f t="shared" si="3"/>
        <v>B</v>
      </c>
      <c r="L44" s="3"/>
    </row>
    <row r="45" spans="1:12" x14ac:dyDescent="0.2">
      <c r="A45" s="3">
        <v>44</v>
      </c>
      <c r="B45" s="3" t="s">
        <v>98</v>
      </c>
      <c r="C45" s="3" t="s">
        <v>99</v>
      </c>
      <c r="D45" s="5">
        <v>84</v>
      </c>
      <c r="E45" s="5">
        <v>83.500000000000014</v>
      </c>
      <c r="F45" s="5">
        <v>95</v>
      </c>
      <c r="G45" s="9" t="s">
        <v>122</v>
      </c>
      <c r="H45" s="5">
        <v>83.600000000000009</v>
      </c>
      <c r="I45" s="6">
        <v>100</v>
      </c>
      <c r="J45" s="7">
        <f t="shared" si="2"/>
        <v>89.41</v>
      </c>
      <c r="K45" s="7" t="str">
        <f t="shared" si="3"/>
        <v>A</v>
      </c>
      <c r="L45" s="3"/>
    </row>
    <row r="46" spans="1:12" x14ac:dyDescent="0.2">
      <c r="A46" s="3">
        <v>45</v>
      </c>
      <c r="B46" s="3" t="s">
        <v>100</v>
      </c>
      <c r="C46" s="3" t="s">
        <v>101</v>
      </c>
      <c r="D46" s="5">
        <v>82.5</v>
      </c>
      <c r="E46" s="5">
        <v>83.500000000000014</v>
      </c>
      <c r="F46" s="5">
        <v>87</v>
      </c>
      <c r="G46" s="9" t="s">
        <v>122</v>
      </c>
      <c r="H46" s="5">
        <v>83.000000000000014</v>
      </c>
      <c r="I46" s="6">
        <v>100</v>
      </c>
      <c r="J46" s="7">
        <f t="shared" si="2"/>
        <v>87.79</v>
      </c>
      <c r="K46" s="7" t="str">
        <f t="shared" si="3"/>
        <v>A</v>
      </c>
      <c r="L46" s="3"/>
    </row>
    <row r="47" spans="1:12" x14ac:dyDescent="0.2">
      <c r="A47" s="3">
        <v>46</v>
      </c>
      <c r="B47" s="3" t="s">
        <v>102</v>
      </c>
      <c r="C47" s="3" t="s">
        <v>103</v>
      </c>
      <c r="D47" s="5">
        <v>84</v>
      </c>
      <c r="E47" s="5">
        <v>83.500000000000014</v>
      </c>
      <c r="F47" s="5">
        <v>95</v>
      </c>
      <c r="G47" s="9" t="s">
        <v>122</v>
      </c>
      <c r="H47" s="5">
        <v>83.600000000000009</v>
      </c>
      <c r="I47" s="6">
        <v>100</v>
      </c>
      <c r="J47" s="7">
        <f t="shared" si="2"/>
        <v>89.41</v>
      </c>
      <c r="K47" s="7" t="str">
        <f t="shared" si="3"/>
        <v>A</v>
      </c>
      <c r="L47" s="3"/>
    </row>
    <row r="48" spans="1:12" x14ac:dyDescent="0.2">
      <c r="A48" s="3">
        <v>47</v>
      </c>
      <c r="B48" s="3" t="s">
        <v>104</v>
      </c>
      <c r="C48" s="3" t="s">
        <v>105</v>
      </c>
      <c r="D48" s="5">
        <v>84</v>
      </c>
      <c r="E48" s="5">
        <v>83.500000000000014</v>
      </c>
      <c r="F48" s="5">
        <v>91</v>
      </c>
      <c r="G48" s="9" t="s">
        <v>122</v>
      </c>
      <c r="H48" s="5">
        <v>83.600000000000009</v>
      </c>
      <c r="I48" s="6">
        <v>100</v>
      </c>
      <c r="J48" s="7">
        <f t="shared" si="2"/>
        <v>88.81</v>
      </c>
      <c r="K48" s="7" t="str">
        <f t="shared" si="3"/>
        <v>A</v>
      </c>
      <c r="L48" s="3"/>
    </row>
    <row r="49" spans="1:12" x14ac:dyDescent="0.2">
      <c r="A49" s="3">
        <v>48</v>
      </c>
      <c r="B49" s="3" t="s">
        <v>106</v>
      </c>
      <c r="C49" s="3" t="s">
        <v>107</v>
      </c>
      <c r="D49" s="5">
        <v>82.5</v>
      </c>
      <c r="E49" s="5">
        <v>83.500000000000014</v>
      </c>
      <c r="F49" s="5">
        <v>87</v>
      </c>
      <c r="G49" s="9" t="s">
        <v>122</v>
      </c>
      <c r="H49" s="5">
        <v>83.000000000000014</v>
      </c>
      <c r="I49" s="6">
        <v>100</v>
      </c>
      <c r="J49" s="7">
        <f t="shared" si="2"/>
        <v>87.79</v>
      </c>
      <c r="K49" s="7" t="str">
        <f t="shared" si="3"/>
        <v>A</v>
      </c>
      <c r="L49" s="3"/>
    </row>
    <row r="50" spans="1:12" x14ac:dyDescent="0.2">
      <c r="A50" s="3">
        <v>49</v>
      </c>
      <c r="B50" s="3" t="s">
        <v>108</v>
      </c>
      <c r="C50" s="3" t="s">
        <v>109</v>
      </c>
      <c r="D50" s="5">
        <v>81.5</v>
      </c>
      <c r="E50" s="5">
        <v>79.300000000000011</v>
      </c>
      <c r="F50" s="5">
        <v>95</v>
      </c>
      <c r="G50" s="9">
        <v>96</v>
      </c>
      <c r="H50" s="5">
        <v>83.000000000000014</v>
      </c>
      <c r="I50" s="6">
        <v>44.44</v>
      </c>
      <c r="J50" s="7">
        <f t="shared" si="2"/>
        <v>81.849999999999994</v>
      </c>
      <c r="K50" s="7" t="str">
        <f t="shared" si="3"/>
        <v>A</v>
      </c>
      <c r="L50" s="3"/>
    </row>
    <row r="51" spans="1:12" x14ac:dyDescent="0.2">
      <c r="A51" s="3">
        <v>50</v>
      </c>
      <c r="B51" s="3" t="s">
        <v>110</v>
      </c>
      <c r="C51" s="3" t="s">
        <v>111</v>
      </c>
      <c r="D51" s="5">
        <v>84</v>
      </c>
      <c r="E51" s="5">
        <v>83.500000000000014</v>
      </c>
      <c r="F51" s="5">
        <v>75</v>
      </c>
      <c r="G51" s="9" t="s">
        <v>122</v>
      </c>
      <c r="H51" s="5">
        <v>83.600000000000009</v>
      </c>
      <c r="I51" s="6">
        <v>100</v>
      </c>
      <c r="J51" s="7">
        <f t="shared" si="2"/>
        <v>86.41</v>
      </c>
      <c r="K51" s="7" t="str">
        <f t="shared" si="3"/>
        <v>A</v>
      </c>
      <c r="L51" s="3"/>
    </row>
    <row r="52" spans="1:12" x14ac:dyDescent="0.2">
      <c r="A52" s="3">
        <v>51</v>
      </c>
      <c r="B52" s="3" t="s">
        <v>112</v>
      </c>
      <c r="C52" s="3" t="s">
        <v>113</v>
      </c>
      <c r="D52" s="5">
        <v>81.5</v>
      </c>
      <c r="E52" s="5">
        <v>83.500000000000014</v>
      </c>
      <c r="F52" s="5">
        <v>87</v>
      </c>
      <c r="G52" s="9" t="s">
        <v>122</v>
      </c>
      <c r="H52" s="5">
        <v>82.600000000000009</v>
      </c>
      <c r="I52" s="6">
        <v>100</v>
      </c>
      <c r="J52" s="7">
        <f t="shared" si="2"/>
        <v>87.51</v>
      </c>
      <c r="K52" s="7" t="str">
        <f t="shared" si="3"/>
        <v>A</v>
      </c>
      <c r="L52" s="3"/>
    </row>
    <row r="53" spans="1:12" x14ac:dyDescent="0.2">
      <c r="A53" s="3">
        <v>52</v>
      </c>
      <c r="B53" s="3" t="s">
        <v>114</v>
      </c>
      <c r="C53" s="3" t="s">
        <v>115</v>
      </c>
      <c r="D53" s="5">
        <v>84</v>
      </c>
      <c r="E53" s="5">
        <v>83.500000000000014</v>
      </c>
      <c r="F53" s="5">
        <v>87</v>
      </c>
      <c r="G53" s="9" t="s">
        <v>122</v>
      </c>
      <c r="H53" s="5">
        <v>83.600000000000009</v>
      </c>
      <c r="I53" s="6">
        <v>100</v>
      </c>
      <c r="J53" s="7">
        <f t="shared" si="2"/>
        <v>88.21</v>
      </c>
      <c r="K53" s="7" t="str">
        <f t="shared" si="3"/>
        <v>A</v>
      </c>
      <c r="L53" s="3"/>
    </row>
    <row r="54" spans="1:12" x14ac:dyDescent="0.2">
      <c r="A54" s="3">
        <v>53</v>
      </c>
      <c r="B54" s="3" t="s">
        <v>116</v>
      </c>
      <c r="C54" s="3" t="s">
        <v>117</v>
      </c>
      <c r="D54" s="5">
        <v>84</v>
      </c>
      <c r="E54" s="5">
        <v>83.500000000000014</v>
      </c>
      <c r="F54" s="5">
        <v>58</v>
      </c>
      <c r="G54" s="9">
        <v>96</v>
      </c>
      <c r="H54" s="5">
        <v>83.600000000000009</v>
      </c>
      <c r="I54" s="6">
        <v>100</v>
      </c>
      <c r="J54" s="7">
        <f t="shared" si="2"/>
        <v>83.32</v>
      </c>
      <c r="K54" s="7" t="str">
        <f t="shared" si="3"/>
        <v>A</v>
      </c>
      <c r="L54" s="3"/>
    </row>
    <row r="55" spans="1:12" x14ac:dyDescent="0.2">
      <c r="A55" s="3">
        <v>54</v>
      </c>
      <c r="B55" s="3" t="s">
        <v>118</v>
      </c>
      <c r="C55" s="3" t="s">
        <v>119</v>
      </c>
      <c r="D55" s="5">
        <v>84</v>
      </c>
      <c r="E55" s="5">
        <v>80</v>
      </c>
      <c r="F55" s="5">
        <v>91</v>
      </c>
      <c r="G55" s="9" t="s">
        <v>122</v>
      </c>
      <c r="H55" s="5">
        <v>83.600000000000009</v>
      </c>
      <c r="I55" s="6">
        <v>88.89</v>
      </c>
      <c r="J55" s="7">
        <f t="shared" si="2"/>
        <v>87</v>
      </c>
      <c r="K55" s="7" t="str">
        <f t="shared" si="3"/>
        <v>A</v>
      </c>
      <c r="L55" s="3"/>
    </row>
    <row r="56" spans="1:12" x14ac:dyDescent="0.2">
      <c r="A56" s="3">
        <v>55</v>
      </c>
      <c r="B56" s="3" t="s">
        <v>120</v>
      </c>
      <c r="C56" s="3" t="s">
        <v>121</v>
      </c>
      <c r="D56" s="5">
        <v>82.5</v>
      </c>
      <c r="E56" s="5">
        <v>83.500000000000014</v>
      </c>
      <c r="F56" s="5">
        <v>75</v>
      </c>
      <c r="G56" s="9" t="s">
        <v>125</v>
      </c>
      <c r="H56" s="5">
        <v>83.000000000000014</v>
      </c>
      <c r="I56" s="6">
        <v>100</v>
      </c>
      <c r="J56" s="7">
        <f t="shared" si="2"/>
        <v>82.26</v>
      </c>
      <c r="K56" s="7" t="str">
        <f t="shared" si="3"/>
        <v>A</v>
      </c>
      <c r="L56" s="3"/>
    </row>
  </sheetData>
  <sheetProtection formatCells="0" formatColumns="0" formatRows="0" insertColumns="0" insertRows="0" insertHyperlinks="0" deleteColumns="0" deleteRows="0" sort="0" autoFilter="0" pivotTables="0"/>
  <mergeCells count="3">
    <mergeCell ref="J1"/>
    <mergeCell ref="K1"/>
    <mergeCell ref="L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2026-01-19T14:16:31Z</dcterms:created>
  <dcterms:modified xsi:type="dcterms:W3CDTF">2026-01-20T02:55:26Z</dcterms:modified>
  <cp:category/>
</cp:coreProperties>
</file>