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METOPEN\"/>
    </mc:Choice>
  </mc:AlternateContent>
  <xr:revisionPtr revIDLastSave="0" documentId="13_ncr:1_{AAA8AE61-C7E2-4637-9FF6-368E6F617D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Inputa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G16" i="2" s="1"/>
  <c r="H16" i="2" s="1"/>
  <c r="Q48" i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G14" i="2" l="1"/>
  <c r="H14" i="2" s="1"/>
  <c r="G13" i="2"/>
  <c r="H13" i="2" s="1"/>
  <c r="G15" i="2"/>
  <c r="H15" i="2" s="1"/>
</calcChain>
</file>

<file path=xl/sharedStrings.xml><?xml version="1.0" encoding="utf-8"?>
<sst xmlns="http://schemas.openxmlformats.org/spreadsheetml/2006/main" count="186" uniqueCount="129">
  <si>
    <t>No</t>
  </si>
  <si>
    <t>NIM</t>
  </si>
  <si>
    <t>Nama Mahasiswa</t>
  </si>
  <si>
    <t>TUGAS INDIVIDU (10%)</t>
  </si>
  <si>
    <t>QUIZ (3%)</t>
  </si>
  <si>
    <t>UTS (14%)</t>
  </si>
  <si>
    <t>UAS (23%)</t>
  </si>
  <si>
    <t>Proposal (30%)</t>
  </si>
  <si>
    <t>KEHADIRAN (10%)</t>
  </si>
  <si>
    <t>SEMINAR PROPOSAL (10%)</t>
  </si>
  <si>
    <t>Nilai</t>
  </si>
  <si>
    <t>Grade</t>
  </si>
  <si>
    <t>Keterangan</t>
  </si>
  <si>
    <t>3220213885</t>
  </si>
  <si>
    <t>MUHAMMAD AFIF SUTISNA ABDULLAH</t>
  </si>
  <si>
    <t>3320223955</t>
  </si>
  <si>
    <t>DIAH LENI SUKAWATI</t>
  </si>
  <si>
    <t>3320223969</t>
  </si>
  <si>
    <t>MEIKA WAHYU</t>
  </si>
  <si>
    <t>3320224006</t>
  </si>
  <si>
    <t>LINDA NURMALA</t>
  </si>
  <si>
    <t>3420234130</t>
  </si>
  <si>
    <t>ADE BAGUS SANTA DWI NUGRAHA</t>
  </si>
  <si>
    <t>3420234131</t>
  </si>
  <si>
    <t>AISYAH ALIFIA AZZAHRA</t>
  </si>
  <si>
    <t>3420234132</t>
  </si>
  <si>
    <t>ALIFIA SEPTIANA SURYANTI</t>
  </si>
  <si>
    <t>3420234133</t>
  </si>
  <si>
    <t>ANDREAS TRI PUTRA NUGROHOPURA</t>
  </si>
  <si>
    <t>3420234134</t>
  </si>
  <si>
    <t>ANGGITA VINA DWIYANI</t>
  </si>
  <si>
    <t>3420234135</t>
  </si>
  <si>
    <t>ANGGUN TRI UTAMI</t>
  </si>
  <si>
    <t>3420234136</t>
  </si>
  <si>
    <t>ANIS DESWITA PUTRI</t>
  </si>
  <si>
    <t>3420234137</t>
  </si>
  <si>
    <t>ANNISA WULAN SARI</t>
  </si>
  <si>
    <t>3420234138</t>
  </si>
  <si>
    <t>ARIEF RAHMAN ASHARI</t>
  </si>
  <si>
    <t>3420234139</t>
  </si>
  <si>
    <t>ASTRIED WIJAYANI</t>
  </si>
  <si>
    <t>3420234140</t>
  </si>
  <si>
    <t>AYU AMALIA NUR AZIZAH</t>
  </si>
  <si>
    <t>3420234141</t>
  </si>
  <si>
    <t>BRANANDAYU WISMANDANA MUKTI</t>
  </si>
  <si>
    <t>3420234142</t>
  </si>
  <si>
    <t>CICIK PUTRI YUNI RAHMAWATI</t>
  </si>
  <si>
    <t>3420234143</t>
  </si>
  <si>
    <t>DINDA FATIKA PUTRI</t>
  </si>
  <si>
    <t>3420234144</t>
  </si>
  <si>
    <t>DINI LOVEFRIETA SARI</t>
  </si>
  <si>
    <t>3420234145</t>
  </si>
  <si>
    <t>DIVA OKTA PITALOKA</t>
  </si>
  <si>
    <t>3420234146</t>
  </si>
  <si>
    <t>ELSA SELVIA SETIANTI</t>
  </si>
  <si>
    <t>3420234147</t>
  </si>
  <si>
    <t>EMA NUR AISYAH</t>
  </si>
  <si>
    <t>3420234148</t>
  </si>
  <si>
    <t>EVA AFRIANI</t>
  </si>
  <si>
    <t>3420234150</t>
  </si>
  <si>
    <t>FIRMAN HADI SAKA ABIYASA</t>
  </si>
  <si>
    <t>3420234151</t>
  </si>
  <si>
    <t>HAIKHAL ILHAM PERMANA</t>
  </si>
  <si>
    <t>3420234152</t>
  </si>
  <si>
    <t>HILDA AYU TIASTUTI</t>
  </si>
  <si>
    <t>3420234153</t>
  </si>
  <si>
    <t>INAS LANARA KANESWARI</t>
  </si>
  <si>
    <t>3420234154</t>
  </si>
  <si>
    <t>IZZATUL AFRA CHOIRUNISA</t>
  </si>
  <si>
    <t>3420234155</t>
  </si>
  <si>
    <t>KHOIRUNISA FADIA HAYA</t>
  </si>
  <si>
    <t>3420234156</t>
  </si>
  <si>
    <t>LIASANTIKA NUGRAHENI</t>
  </si>
  <si>
    <t>3420234157</t>
  </si>
  <si>
    <t>MALWA SABRINA WAHIDA</t>
  </si>
  <si>
    <t>3420234158</t>
  </si>
  <si>
    <t>MAYLA DONA FAIZA</t>
  </si>
  <si>
    <t>3420234159</t>
  </si>
  <si>
    <t>MIA AGUSTIN</t>
  </si>
  <si>
    <t>3420234160</t>
  </si>
  <si>
    <t>MUTIARA RIZKIKA PUTRI ARDINI</t>
  </si>
  <si>
    <t>3420234161</t>
  </si>
  <si>
    <t>NABILA AYU RAMADHANI</t>
  </si>
  <si>
    <t>3420234162</t>
  </si>
  <si>
    <t>NOVITA</t>
  </si>
  <si>
    <t>3420234163</t>
  </si>
  <si>
    <t>PIPIT YUNITA WULANDARI</t>
  </si>
  <si>
    <t>3420234164</t>
  </si>
  <si>
    <t>RAHMA AULIA AZHAAR</t>
  </si>
  <si>
    <t>3420234165</t>
  </si>
  <si>
    <t>RAHMA NURJANAH</t>
  </si>
  <si>
    <t>3420234166</t>
  </si>
  <si>
    <t>RAISA IZZA NADIA</t>
  </si>
  <si>
    <t>3420234167</t>
  </si>
  <si>
    <t>RETNI KUSUMAWATI</t>
  </si>
  <si>
    <t>3420234168</t>
  </si>
  <si>
    <t>REVANIA AMANDA AULIA</t>
  </si>
  <si>
    <t>3420234169</t>
  </si>
  <si>
    <t>RIA ASTUTI</t>
  </si>
  <si>
    <t>3420234170</t>
  </si>
  <si>
    <t>RIDHO HENDI SAPUTRA</t>
  </si>
  <si>
    <t>3420234171</t>
  </si>
  <si>
    <t>RISMA NUR SAPUTRI</t>
  </si>
  <si>
    <t>3420234173</t>
  </si>
  <si>
    <t>SALMA AZZAHRA FAIRUZALI</t>
  </si>
  <si>
    <t>3420234174</t>
  </si>
  <si>
    <t>SELVIANA IKA SARI</t>
  </si>
  <si>
    <t>3420234175</t>
  </si>
  <si>
    <t>SHAHRISYA HANIDA</t>
  </si>
  <si>
    <t>3420234177</t>
  </si>
  <si>
    <t>SHEIRA EIFFELINE NATASYA</t>
  </si>
  <si>
    <t>3420234178</t>
  </si>
  <si>
    <t>SYAIRA ESHA FRASISTA</t>
  </si>
  <si>
    <t>3420234179</t>
  </si>
  <si>
    <t>SYIFA UL KHUSNA</t>
  </si>
  <si>
    <t>3420234181</t>
  </si>
  <si>
    <t>ULAN SYAHRONI</t>
  </si>
  <si>
    <t>3420234182</t>
  </si>
  <si>
    <t>VIVI ELVRIYANSI ARYUNINGTYAS</t>
  </si>
  <si>
    <t>3420234183</t>
  </si>
  <si>
    <t>WAHYU FIDAYANTI</t>
  </si>
  <si>
    <t>3420234184</t>
  </si>
  <si>
    <t>YULIA FANNY FADILAH</t>
  </si>
  <si>
    <t>3420234185</t>
  </si>
  <si>
    <t>ZERLINDA NIDIA MINDARSIH</t>
  </si>
  <si>
    <t>E</t>
  </si>
  <si>
    <t>B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</si>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</sst>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4" borderId="0" xfId="0" applyFill="1"/>
    <xf numFmtId="0" fontId="0" fillId="6" borderId="1" xfId="0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0" fontId="0" fillId="6" borderId="0" xfId="0" applyFill="1"/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xSplit="3" topLeftCell="F1" activePane="topRight" state="frozen"/>
      <selection pane="topRight" activeCell="J11" sqref="J11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25" style="1" customWidth="1"/>
    <col min="5" max="7" width="14" style="1" customWidth="1"/>
    <col min="8" max="8" width="19" style="1" customWidth="1"/>
    <col min="9" max="9" width="20" style="1" customWidth="1"/>
    <col min="10" max="10" width="27" style="1" customWidth="1"/>
    <col min="11" max="12" width="9.08984375" style="1"/>
    <col min="13" max="13" width="30" customWidth="1"/>
  </cols>
  <sheetData>
    <row r="1" spans="1:13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6" t="s">
        <v>10</v>
      </c>
      <c r="L1" s="16" t="s">
        <v>11</v>
      </c>
      <c r="M1" s="17" t="s">
        <v>12</v>
      </c>
    </row>
    <row r="2" spans="1:13" s="15" customFormat="1" x14ac:dyDescent="0.35">
      <c r="A2" s="12">
        <v>1</v>
      </c>
      <c r="B2" s="12" t="s">
        <v>13</v>
      </c>
      <c r="C2" s="12" t="s">
        <v>14</v>
      </c>
      <c r="D2" s="13">
        <v>60</v>
      </c>
      <c r="E2" s="13">
        <v>0</v>
      </c>
      <c r="F2" s="13">
        <v>52</v>
      </c>
      <c r="G2" s="13">
        <v>40</v>
      </c>
      <c r="H2" s="13">
        <v>80</v>
      </c>
      <c r="I2" s="14">
        <v>35.71</v>
      </c>
      <c r="J2" s="13">
        <v>80</v>
      </c>
      <c r="K2" s="14">
        <f t="shared" ref="K2:K33" si="0">ROUND(ROUND((D2 * (10/100)), 5) + ROUND((E2 * (3/100)), 5) + ROUND((F2 * (14/100)), 5) + ROUND((G2 * (23/100)), 5) + ROUND((H2 * (30/100)), 5) + ROUND((I2 * (10/100)), 5) + ROUND((J2 * (10/100)), 5), 2)</f>
        <v>58.05</v>
      </c>
      <c r="L2" s="14" t="str">
        <f t="shared" ref="L2:L33" si="1">IF(ISBLANK(K2), "", IF(K2 &lt;= 40.99, "E", IF(K2 &lt;= 57.99, "D", IF(K2 &lt;= 67.99, "C", IF(K2 &lt;= 78.99, "B", IF(K2 &lt;= 100, "A", "Nilai tidak valid"))))))</f>
        <v>C</v>
      </c>
      <c r="M2" s="12"/>
    </row>
    <row r="3" spans="1:13" x14ac:dyDescent="0.35">
      <c r="A3" s="3">
        <v>2</v>
      </c>
      <c r="B3" s="3" t="s">
        <v>15</v>
      </c>
      <c r="C3" s="3" t="s">
        <v>16</v>
      </c>
      <c r="D3" s="5">
        <v>56.666666666666664</v>
      </c>
      <c r="E3" s="5">
        <v>100</v>
      </c>
      <c r="F3" s="5">
        <v>65</v>
      </c>
      <c r="G3" s="5">
        <v>50</v>
      </c>
      <c r="H3" s="5">
        <v>83</v>
      </c>
      <c r="I3" s="6">
        <v>92.86</v>
      </c>
      <c r="J3" s="5">
        <v>83</v>
      </c>
      <c r="K3" s="7">
        <f t="shared" si="0"/>
        <v>71.75</v>
      </c>
      <c r="L3" s="7" t="str">
        <f t="shared" si="1"/>
        <v>B</v>
      </c>
      <c r="M3" s="3"/>
    </row>
    <row r="4" spans="1:13" s="11" customFormat="1" x14ac:dyDescent="0.35">
      <c r="A4" s="8">
        <v>3</v>
      </c>
      <c r="B4" s="8" t="s">
        <v>17</v>
      </c>
      <c r="C4" s="8" t="s">
        <v>18</v>
      </c>
      <c r="D4" s="9">
        <v>57.333333333333336</v>
      </c>
      <c r="E4" s="9">
        <v>100</v>
      </c>
      <c r="F4" s="9">
        <v>47</v>
      </c>
      <c r="G4" s="9">
        <v>32.5</v>
      </c>
      <c r="H4" s="9">
        <v>82</v>
      </c>
      <c r="I4" s="10">
        <v>100</v>
      </c>
      <c r="J4" s="9">
        <v>82</v>
      </c>
      <c r="K4" s="10">
        <f t="shared" si="0"/>
        <v>65.59</v>
      </c>
      <c r="L4" s="10" t="str">
        <f t="shared" si="1"/>
        <v>C</v>
      </c>
      <c r="M4" s="8"/>
    </row>
    <row r="5" spans="1:13" x14ac:dyDescent="0.35">
      <c r="A5" s="3">
        <v>4</v>
      </c>
      <c r="B5" s="3" t="s">
        <v>19</v>
      </c>
      <c r="C5" s="3" t="s">
        <v>20</v>
      </c>
      <c r="D5" s="5">
        <v>26</v>
      </c>
      <c r="E5" s="5">
        <v>0</v>
      </c>
      <c r="F5" s="5">
        <v>73</v>
      </c>
      <c r="G5" s="5">
        <v>85</v>
      </c>
      <c r="H5" s="5">
        <v>82</v>
      </c>
      <c r="I5" s="6">
        <v>57.14</v>
      </c>
      <c r="J5" s="5">
        <v>82</v>
      </c>
      <c r="K5" s="7">
        <f t="shared" si="0"/>
        <v>70.88</v>
      </c>
      <c r="L5" s="7" t="str">
        <f t="shared" si="1"/>
        <v>B</v>
      </c>
      <c r="M5" s="3"/>
    </row>
    <row r="6" spans="1:13" x14ac:dyDescent="0.35">
      <c r="A6" s="3">
        <v>5</v>
      </c>
      <c r="B6" s="3" t="s">
        <v>21</v>
      </c>
      <c r="C6" s="3" t="s">
        <v>22</v>
      </c>
      <c r="D6" s="5">
        <v>86.333333333333329</v>
      </c>
      <c r="E6" s="5">
        <v>100</v>
      </c>
      <c r="F6" s="5">
        <v>26</v>
      </c>
      <c r="G6" s="5">
        <v>40</v>
      </c>
      <c r="H6" s="5">
        <v>88</v>
      </c>
      <c r="I6" s="6">
        <v>100</v>
      </c>
      <c r="J6" s="5">
        <v>88</v>
      </c>
      <c r="K6" s="7">
        <f t="shared" si="0"/>
        <v>69.67</v>
      </c>
      <c r="L6" s="7" t="str">
        <f t="shared" si="1"/>
        <v>B</v>
      </c>
      <c r="M6" s="3"/>
    </row>
    <row r="7" spans="1:13" s="15" customFormat="1" x14ac:dyDescent="0.35">
      <c r="A7" s="12">
        <v>6</v>
      </c>
      <c r="B7" s="12" t="s">
        <v>23</v>
      </c>
      <c r="C7" s="12" t="s">
        <v>24</v>
      </c>
      <c r="D7" s="13">
        <v>26.666666666666668</v>
      </c>
      <c r="E7" s="13">
        <v>100</v>
      </c>
      <c r="F7" s="13">
        <v>26</v>
      </c>
      <c r="G7" s="13">
        <v>37.5</v>
      </c>
      <c r="H7" s="13">
        <v>0</v>
      </c>
      <c r="I7" s="14">
        <v>35.71</v>
      </c>
      <c r="J7" s="13">
        <v>0</v>
      </c>
      <c r="K7" s="14">
        <f t="shared" si="0"/>
        <v>21.5</v>
      </c>
      <c r="L7" s="14" t="str">
        <f t="shared" si="1"/>
        <v>E</v>
      </c>
      <c r="M7" s="12"/>
    </row>
    <row r="8" spans="1:13" x14ac:dyDescent="0.35">
      <c r="A8" s="3">
        <v>7</v>
      </c>
      <c r="B8" s="3" t="s">
        <v>25</v>
      </c>
      <c r="C8" s="3" t="s">
        <v>26</v>
      </c>
      <c r="D8" s="5">
        <v>57.333333333333336</v>
      </c>
      <c r="E8" s="5">
        <v>100</v>
      </c>
      <c r="F8" s="5">
        <v>60</v>
      </c>
      <c r="G8" s="5">
        <v>52.5</v>
      </c>
      <c r="H8" s="5">
        <v>83</v>
      </c>
      <c r="I8" s="6">
        <v>100</v>
      </c>
      <c r="J8" s="5">
        <v>83</v>
      </c>
      <c r="K8" s="7">
        <f t="shared" si="0"/>
        <v>72.41</v>
      </c>
      <c r="L8" s="7" t="str">
        <f t="shared" si="1"/>
        <v>B</v>
      </c>
      <c r="M8" s="3"/>
    </row>
    <row r="9" spans="1:13" s="11" customFormat="1" x14ac:dyDescent="0.35">
      <c r="A9" s="8">
        <v>8</v>
      </c>
      <c r="B9" s="8" t="s">
        <v>27</v>
      </c>
      <c r="C9" s="8" t="s">
        <v>28</v>
      </c>
      <c r="D9" s="9">
        <v>26.666666666666668</v>
      </c>
      <c r="E9" s="9">
        <v>50</v>
      </c>
      <c r="F9" s="9">
        <v>60</v>
      </c>
      <c r="G9" s="9">
        <v>39</v>
      </c>
      <c r="H9" s="9">
        <v>83</v>
      </c>
      <c r="I9" s="10">
        <v>50</v>
      </c>
      <c r="J9" s="9">
        <v>83</v>
      </c>
      <c r="K9" s="10">
        <f t="shared" si="0"/>
        <v>59.74</v>
      </c>
      <c r="L9" s="10" t="str">
        <f t="shared" si="1"/>
        <v>C</v>
      </c>
      <c r="M9" s="8"/>
    </row>
    <row r="10" spans="1:13" x14ac:dyDescent="0.35">
      <c r="A10" s="3">
        <v>9</v>
      </c>
      <c r="B10" s="3" t="s">
        <v>29</v>
      </c>
      <c r="C10" s="3" t="s">
        <v>30</v>
      </c>
      <c r="D10" s="5">
        <v>79</v>
      </c>
      <c r="E10" s="5">
        <v>100</v>
      </c>
      <c r="F10" s="5">
        <v>47</v>
      </c>
      <c r="G10" s="5">
        <v>45</v>
      </c>
      <c r="H10" s="5">
        <v>82</v>
      </c>
      <c r="I10" s="6">
        <v>100</v>
      </c>
      <c r="J10" s="5">
        <v>82</v>
      </c>
      <c r="K10" s="7">
        <f t="shared" si="0"/>
        <v>70.63</v>
      </c>
      <c r="L10" s="7" t="str">
        <f t="shared" si="1"/>
        <v>B</v>
      </c>
      <c r="M10" s="3"/>
    </row>
    <row r="11" spans="1:13" x14ac:dyDescent="0.35">
      <c r="A11" s="3">
        <v>10</v>
      </c>
      <c r="B11" s="3" t="s">
        <v>31</v>
      </c>
      <c r="C11" s="3" t="s">
        <v>32</v>
      </c>
      <c r="D11" s="5">
        <v>82.333333333333329</v>
      </c>
      <c r="E11" s="5">
        <v>100</v>
      </c>
      <c r="F11" s="5">
        <v>34</v>
      </c>
      <c r="G11" s="5">
        <v>37.5</v>
      </c>
      <c r="H11" s="5">
        <v>84</v>
      </c>
      <c r="I11" s="6">
        <v>100</v>
      </c>
      <c r="J11" s="5">
        <v>84</v>
      </c>
      <c r="K11" s="7">
        <f t="shared" si="0"/>
        <v>68.22</v>
      </c>
      <c r="L11" s="7" t="str">
        <f t="shared" si="1"/>
        <v>B</v>
      </c>
      <c r="M11" s="3"/>
    </row>
    <row r="12" spans="1:13" x14ac:dyDescent="0.35">
      <c r="A12" s="3">
        <v>11</v>
      </c>
      <c r="B12" s="3" t="s">
        <v>33</v>
      </c>
      <c r="C12" s="3" t="s">
        <v>34</v>
      </c>
      <c r="D12" s="5">
        <v>81.666666666666671</v>
      </c>
      <c r="E12" s="5">
        <v>100</v>
      </c>
      <c r="F12" s="5">
        <v>69</v>
      </c>
      <c r="G12" s="5">
        <v>90</v>
      </c>
      <c r="H12" s="5">
        <v>84</v>
      </c>
      <c r="I12" s="6">
        <v>100</v>
      </c>
      <c r="J12" s="5">
        <v>84</v>
      </c>
      <c r="K12" s="7">
        <f t="shared" si="0"/>
        <v>85.13</v>
      </c>
      <c r="L12" s="7" t="str">
        <f t="shared" si="1"/>
        <v>A</v>
      </c>
      <c r="M12" s="3"/>
    </row>
    <row r="13" spans="1:13" x14ac:dyDescent="0.35">
      <c r="A13" s="3">
        <v>12</v>
      </c>
      <c r="B13" s="3" t="s">
        <v>35</v>
      </c>
      <c r="C13" s="3" t="s">
        <v>36</v>
      </c>
      <c r="D13" s="5">
        <v>82</v>
      </c>
      <c r="E13" s="5">
        <v>100</v>
      </c>
      <c r="F13" s="5">
        <v>69</v>
      </c>
      <c r="G13" s="5">
        <v>77.5</v>
      </c>
      <c r="H13" s="5">
        <v>83</v>
      </c>
      <c r="I13" s="6">
        <v>71.430000000000007</v>
      </c>
      <c r="J13" s="5">
        <v>83</v>
      </c>
      <c r="K13" s="7">
        <f t="shared" si="0"/>
        <v>79.03</v>
      </c>
      <c r="L13" s="7" t="str">
        <f t="shared" si="1"/>
        <v>A</v>
      </c>
      <c r="M13" s="3"/>
    </row>
    <row r="14" spans="1:13" s="11" customFormat="1" x14ac:dyDescent="0.35">
      <c r="A14" s="8">
        <v>13</v>
      </c>
      <c r="B14" s="8" t="s">
        <v>37</v>
      </c>
      <c r="C14" s="8" t="s">
        <v>38</v>
      </c>
      <c r="D14" s="9">
        <v>67.666666666666671</v>
      </c>
      <c r="E14" s="9">
        <v>100</v>
      </c>
      <c r="F14" s="9">
        <v>52</v>
      </c>
      <c r="G14" s="9">
        <v>50</v>
      </c>
      <c r="H14" s="9">
        <v>82</v>
      </c>
      <c r="I14" s="10">
        <v>71.430000000000007</v>
      </c>
      <c r="J14" s="9">
        <v>82</v>
      </c>
      <c r="K14" s="10">
        <f t="shared" si="0"/>
        <v>68.489999999999995</v>
      </c>
      <c r="L14" s="10" t="str">
        <f t="shared" si="1"/>
        <v>B</v>
      </c>
      <c r="M14" s="8"/>
    </row>
    <row r="15" spans="1:13" x14ac:dyDescent="0.35">
      <c r="A15" s="3">
        <v>14</v>
      </c>
      <c r="B15" s="3" t="s">
        <v>39</v>
      </c>
      <c r="C15" s="3" t="s">
        <v>40</v>
      </c>
      <c r="D15" s="5">
        <v>81.333333333333329</v>
      </c>
      <c r="E15" s="5">
        <v>100</v>
      </c>
      <c r="F15" s="5">
        <v>56</v>
      </c>
      <c r="G15" s="5">
        <v>52.5</v>
      </c>
      <c r="H15" s="5">
        <v>84</v>
      </c>
      <c r="I15" s="6">
        <v>100</v>
      </c>
      <c r="J15" s="5">
        <v>84</v>
      </c>
      <c r="K15" s="7">
        <f t="shared" si="0"/>
        <v>74.650000000000006</v>
      </c>
      <c r="L15" s="7" t="str">
        <f t="shared" si="1"/>
        <v>B</v>
      </c>
      <c r="M15" s="3"/>
    </row>
    <row r="16" spans="1:13" s="11" customFormat="1" x14ac:dyDescent="0.35">
      <c r="A16" s="8">
        <v>15</v>
      </c>
      <c r="B16" s="8" t="s">
        <v>41</v>
      </c>
      <c r="C16" s="8" t="s">
        <v>42</v>
      </c>
      <c r="D16" s="9">
        <v>40.666666666666664</v>
      </c>
      <c r="E16" s="9">
        <v>100</v>
      </c>
      <c r="F16" s="9">
        <v>43</v>
      </c>
      <c r="G16" s="9">
        <v>50</v>
      </c>
      <c r="H16" s="9">
        <v>82</v>
      </c>
      <c r="I16" s="10">
        <v>78.569999999999993</v>
      </c>
      <c r="J16" s="9">
        <v>82</v>
      </c>
      <c r="K16" s="10">
        <f t="shared" si="0"/>
        <v>65.239999999999995</v>
      </c>
      <c r="L16" s="10" t="str">
        <f t="shared" si="1"/>
        <v>C</v>
      </c>
      <c r="M16" s="8"/>
    </row>
    <row r="17" spans="1:13" x14ac:dyDescent="0.35">
      <c r="A17" s="3">
        <v>16</v>
      </c>
      <c r="B17" s="3" t="s">
        <v>43</v>
      </c>
      <c r="C17" s="3" t="s">
        <v>44</v>
      </c>
      <c r="D17" s="5">
        <v>81.666666666666671</v>
      </c>
      <c r="E17" s="5">
        <v>100</v>
      </c>
      <c r="F17" s="5">
        <v>52</v>
      </c>
      <c r="G17" s="5">
        <v>85</v>
      </c>
      <c r="H17" s="5">
        <v>83</v>
      </c>
      <c r="I17" s="6">
        <v>100</v>
      </c>
      <c r="J17" s="5">
        <v>83</v>
      </c>
      <c r="K17" s="7">
        <f t="shared" si="0"/>
        <v>81.2</v>
      </c>
      <c r="L17" s="7" t="str">
        <f t="shared" si="1"/>
        <v>A</v>
      </c>
      <c r="M17" s="3"/>
    </row>
    <row r="18" spans="1:13" x14ac:dyDescent="0.35">
      <c r="A18" s="3">
        <v>17</v>
      </c>
      <c r="B18" s="3" t="s">
        <v>45</v>
      </c>
      <c r="C18" s="3" t="s">
        <v>46</v>
      </c>
      <c r="D18" s="5">
        <v>81.666666666666671</v>
      </c>
      <c r="E18" s="5">
        <v>100</v>
      </c>
      <c r="F18" s="5">
        <v>73</v>
      </c>
      <c r="G18" s="5">
        <v>55</v>
      </c>
      <c r="H18" s="5">
        <v>82</v>
      </c>
      <c r="I18" s="6">
        <v>100</v>
      </c>
      <c r="J18" s="5">
        <v>82</v>
      </c>
      <c r="K18" s="7">
        <f t="shared" si="0"/>
        <v>76.84</v>
      </c>
      <c r="L18" s="7" t="str">
        <f t="shared" si="1"/>
        <v>B</v>
      </c>
      <c r="M18" s="3"/>
    </row>
    <row r="19" spans="1:13" x14ac:dyDescent="0.35">
      <c r="A19" s="3">
        <v>18</v>
      </c>
      <c r="B19" s="3" t="s">
        <v>47</v>
      </c>
      <c r="C19" s="3" t="s">
        <v>48</v>
      </c>
      <c r="D19" s="5">
        <v>82.333333333333329</v>
      </c>
      <c r="E19" s="5">
        <v>100</v>
      </c>
      <c r="F19" s="5">
        <v>52</v>
      </c>
      <c r="G19" s="5">
        <v>52.5</v>
      </c>
      <c r="H19" s="5">
        <v>82</v>
      </c>
      <c r="I19" s="6">
        <v>100</v>
      </c>
      <c r="J19" s="5">
        <v>82</v>
      </c>
      <c r="K19" s="7">
        <f t="shared" si="0"/>
        <v>73.39</v>
      </c>
      <c r="L19" s="7" t="str">
        <f t="shared" si="1"/>
        <v>B</v>
      </c>
      <c r="M19" s="3"/>
    </row>
    <row r="20" spans="1:13" x14ac:dyDescent="0.35">
      <c r="A20" s="3">
        <v>19</v>
      </c>
      <c r="B20" s="3" t="s">
        <v>49</v>
      </c>
      <c r="C20" s="3" t="s">
        <v>50</v>
      </c>
      <c r="D20" s="5">
        <v>81.333333333333329</v>
      </c>
      <c r="E20" s="5">
        <v>100</v>
      </c>
      <c r="F20" s="5">
        <v>65</v>
      </c>
      <c r="G20" s="5">
        <v>90</v>
      </c>
      <c r="H20" s="5">
        <v>83</v>
      </c>
      <c r="I20" s="6">
        <v>92.86</v>
      </c>
      <c r="J20" s="5">
        <v>83</v>
      </c>
      <c r="K20" s="7">
        <f t="shared" si="0"/>
        <v>83.42</v>
      </c>
      <c r="L20" s="7" t="str">
        <f t="shared" si="1"/>
        <v>A</v>
      </c>
      <c r="M20" s="3"/>
    </row>
    <row r="21" spans="1:13" x14ac:dyDescent="0.35">
      <c r="A21" s="3">
        <v>20</v>
      </c>
      <c r="B21" s="3" t="s">
        <v>51</v>
      </c>
      <c r="C21" s="3" t="s">
        <v>52</v>
      </c>
      <c r="D21" s="5">
        <v>40.666666666666664</v>
      </c>
      <c r="E21" s="5">
        <v>100</v>
      </c>
      <c r="F21" s="5">
        <v>60</v>
      </c>
      <c r="G21" s="5">
        <v>90</v>
      </c>
      <c r="H21" s="5">
        <v>82</v>
      </c>
      <c r="I21" s="6">
        <v>85.71</v>
      </c>
      <c r="J21" s="5">
        <v>82</v>
      </c>
      <c r="K21" s="7">
        <f t="shared" si="0"/>
        <v>77.540000000000006</v>
      </c>
      <c r="L21" s="7" t="str">
        <f t="shared" si="1"/>
        <v>B</v>
      </c>
      <c r="M21" s="3"/>
    </row>
    <row r="22" spans="1:13" s="11" customFormat="1" x14ac:dyDescent="0.35">
      <c r="A22" s="8">
        <v>21</v>
      </c>
      <c r="B22" s="8" t="s">
        <v>53</v>
      </c>
      <c r="C22" s="8" t="s">
        <v>54</v>
      </c>
      <c r="D22" s="9">
        <v>82.333333333333329</v>
      </c>
      <c r="E22" s="9">
        <v>100</v>
      </c>
      <c r="F22" s="9">
        <v>30</v>
      </c>
      <c r="G22" s="9">
        <v>42.5</v>
      </c>
      <c r="H22" s="9">
        <v>84</v>
      </c>
      <c r="I22" s="10">
        <v>92.86</v>
      </c>
      <c r="J22" s="9">
        <v>84</v>
      </c>
      <c r="K22" s="10">
        <f t="shared" si="0"/>
        <v>68.09</v>
      </c>
      <c r="L22" s="10" t="str">
        <f t="shared" si="1"/>
        <v>B</v>
      </c>
      <c r="M22" s="8"/>
    </row>
    <row r="23" spans="1:13" x14ac:dyDescent="0.35">
      <c r="A23" s="3">
        <v>22</v>
      </c>
      <c r="B23" s="3" t="s">
        <v>55</v>
      </c>
      <c r="C23" s="3" t="s">
        <v>56</v>
      </c>
      <c r="D23" s="5">
        <v>81.333333333333329</v>
      </c>
      <c r="E23" s="5">
        <v>100</v>
      </c>
      <c r="F23" s="5">
        <v>69</v>
      </c>
      <c r="G23" s="5">
        <v>87.5</v>
      </c>
      <c r="H23" s="5">
        <v>82</v>
      </c>
      <c r="I23" s="6">
        <v>100</v>
      </c>
      <c r="J23" s="5">
        <v>82</v>
      </c>
      <c r="K23" s="7">
        <f t="shared" si="0"/>
        <v>83.72</v>
      </c>
      <c r="L23" s="7" t="str">
        <f t="shared" si="1"/>
        <v>A</v>
      </c>
      <c r="M23" s="3"/>
    </row>
    <row r="24" spans="1:13" x14ac:dyDescent="0.35">
      <c r="A24" s="3">
        <v>23</v>
      </c>
      <c r="B24" s="3" t="s">
        <v>57</v>
      </c>
      <c r="C24" s="3" t="s">
        <v>58</v>
      </c>
      <c r="D24" s="5">
        <v>85.666666666666671</v>
      </c>
      <c r="E24" s="5">
        <v>100</v>
      </c>
      <c r="F24" s="5">
        <v>60</v>
      </c>
      <c r="G24" s="5">
        <v>42.5</v>
      </c>
      <c r="H24" s="5">
        <v>88</v>
      </c>
      <c r="I24" s="6">
        <v>92.86</v>
      </c>
      <c r="J24" s="5">
        <v>88</v>
      </c>
      <c r="K24" s="7">
        <f t="shared" si="0"/>
        <v>74.23</v>
      </c>
      <c r="L24" s="7" t="str">
        <f t="shared" si="1"/>
        <v>B</v>
      </c>
      <c r="M24" s="3"/>
    </row>
    <row r="25" spans="1:13" x14ac:dyDescent="0.35">
      <c r="A25" s="3">
        <v>24</v>
      </c>
      <c r="B25" s="3" t="s">
        <v>59</v>
      </c>
      <c r="C25" s="3" t="s">
        <v>60</v>
      </c>
      <c r="D25" s="5">
        <v>81.666666666666671</v>
      </c>
      <c r="E25" s="5">
        <v>100</v>
      </c>
      <c r="F25" s="5">
        <v>65</v>
      </c>
      <c r="G25" s="5">
        <v>85</v>
      </c>
      <c r="H25" s="5">
        <v>83</v>
      </c>
      <c r="I25" s="6">
        <v>100</v>
      </c>
      <c r="J25" s="5">
        <v>83</v>
      </c>
      <c r="K25" s="7">
        <f t="shared" si="0"/>
        <v>83.02</v>
      </c>
      <c r="L25" s="7" t="str">
        <f t="shared" si="1"/>
        <v>A</v>
      </c>
      <c r="M25" s="3"/>
    </row>
    <row r="26" spans="1:13" s="11" customFormat="1" x14ac:dyDescent="0.35">
      <c r="A26" s="8">
        <v>25</v>
      </c>
      <c r="B26" s="8" t="s">
        <v>61</v>
      </c>
      <c r="C26" s="8" t="s">
        <v>62</v>
      </c>
      <c r="D26" s="9">
        <v>80.666666666666671</v>
      </c>
      <c r="E26" s="9">
        <v>100</v>
      </c>
      <c r="F26" s="9">
        <v>30</v>
      </c>
      <c r="G26" s="9">
        <v>60</v>
      </c>
      <c r="H26" s="9">
        <v>84</v>
      </c>
      <c r="I26" s="10">
        <v>57.14</v>
      </c>
      <c r="J26" s="9">
        <v>83</v>
      </c>
      <c r="K26" s="10">
        <f t="shared" si="0"/>
        <v>68.28</v>
      </c>
      <c r="L26" s="10" t="str">
        <f t="shared" si="1"/>
        <v>B</v>
      </c>
      <c r="M26" s="8"/>
    </row>
    <row r="27" spans="1:13" x14ac:dyDescent="0.35">
      <c r="A27" s="3">
        <v>26</v>
      </c>
      <c r="B27" s="3" t="s">
        <v>63</v>
      </c>
      <c r="C27" s="3" t="s">
        <v>64</v>
      </c>
      <c r="D27" s="5">
        <v>82</v>
      </c>
      <c r="E27" s="5">
        <v>100</v>
      </c>
      <c r="F27" s="5">
        <v>52</v>
      </c>
      <c r="G27" s="5">
        <v>70</v>
      </c>
      <c r="H27" s="5">
        <v>84</v>
      </c>
      <c r="I27" s="6">
        <v>92.86</v>
      </c>
      <c r="J27" s="5">
        <v>84</v>
      </c>
      <c r="K27" s="7">
        <f t="shared" si="0"/>
        <v>77.47</v>
      </c>
      <c r="L27" s="7" t="str">
        <f t="shared" si="1"/>
        <v>B</v>
      </c>
      <c r="M27" s="3"/>
    </row>
    <row r="28" spans="1:13" x14ac:dyDescent="0.35">
      <c r="A28" s="3">
        <v>27</v>
      </c>
      <c r="B28" s="3" t="s">
        <v>65</v>
      </c>
      <c r="C28" s="3" t="s">
        <v>66</v>
      </c>
      <c r="D28" s="5">
        <v>82.333333333333329</v>
      </c>
      <c r="E28" s="5">
        <v>75</v>
      </c>
      <c r="F28" s="5">
        <v>69</v>
      </c>
      <c r="G28" s="5">
        <v>72.5</v>
      </c>
      <c r="H28" s="5">
        <v>83</v>
      </c>
      <c r="I28" s="6">
        <v>92.86</v>
      </c>
      <c r="J28" s="5">
        <v>83</v>
      </c>
      <c r="K28" s="7">
        <f t="shared" si="0"/>
        <v>79.3</v>
      </c>
      <c r="L28" s="7" t="str">
        <f t="shared" si="1"/>
        <v>A</v>
      </c>
      <c r="M28" s="3"/>
    </row>
    <row r="29" spans="1:13" x14ac:dyDescent="0.35">
      <c r="A29" s="3">
        <v>28</v>
      </c>
      <c r="B29" s="3" t="s">
        <v>67</v>
      </c>
      <c r="C29" s="3" t="s">
        <v>68</v>
      </c>
      <c r="D29" s="5">
        <v>81.333333333333329</v>
      </c>
      <c r="E29" s="5">
        <v>100</v>
      </c>
      <c r="F29" s="5">
        <v>65</v>
      </c>
      <c r="G29" s="5">
        <v>55</v>
      </c>
      <c r="H29" s="5">
        <v>84</v>
      </c>
      <c r="I29" s="6">
        <v>100</v>
      </c>
      <c r="J29" s="5">
        <v>84</v>
      </c>
      <c r="K29" s="7">
        <f t="shared" si="0"/>
        <v>76.48</v>
      </c>
      <c r="L29" s="7" t="str">
        <f t="shared" si="1"/>
        <v>B</v>
      </c>
      <c r="M29" s="3"/>
    </row>
    <row r="30" spans="1:13" x14ac:dyDescent="0.35">
      <c r="A30" s="3">
        <v>29</v>
      </c>
      <c r="B30" s="3" t="s">
        <v>69</v>
      </c>
      <c r="C30" s="3" t="s">
        <v>70</v>
      </c>
      <c r="D30" s="5">
        <v>81.666666666666671</v>
      </c>
      <c r="E30" s="5">
        <v>75</v>
      </c>
      <c r="F30" s="5">
        <v>69</v>
      </c>
      <c r="G30" s="5">
        <v>55</v>
      </c>
      <c r="H30" s="5">
        <v>83</v>
      </c>
      <c r="I30" s="6">
        <v>92.86</v>
      </c>
      <c r="J30" s="5">
        <v>83</v>
      </c>
      <c r="K30" s="7">
        <f t="shared" si="0"/>
        <v>75.209999999999994</v>
      </c>
      <c r="L30" s="7" t="str">
        <f t="shared" si="1"/>
        <v>B</v>
      </c>
      <c r="M30" s="3"/>
    </row>
    <row r="31" spans="1:13" x14ac:dyDescent="0.35">
      <c r="A31" s="3">
        <v>30</v>
      </c>
      <c r="B31" s="3" t="s">
        <v>71</v>
      </c>
      <c r="C31" s="3" t="s">
        <v>72</v>
      </c>
      <c r="D31" s="5">
        <v>82.333333333333329</v>
      </c>
      <c r="E31" s="5">
        <v>100</v>
      </c>
      <c r="F31" s="5">
        <v>47</v>
      </c>
      <c r="G31" s="5">
        <v>90</v>
      </c>
      <c r="H31" s="5">
        <v>83</v>
      </c>
      <c r="I31" s="6">
        <v>92.86</v>
      </c>
      <c r="J31" s="5">
        <v>83</v>
      </c>
      <c r="K31" s="7">
        <f t="shared" si="0"/>
        <v>81</v>
      </c>
      <c r="L31" s="7" t="str">
        <f t="shared" si="1"/>
        <v>A</v>
      </c>
      <c r="M31" s="3"/>
    </row>
    <row r="32" spans="1:13" x14ac:dyDescent="0.35">
      <c r="A32" s="3">
        <v>31</v>
      </c>
      <c r="B32" s="3" t="s">
        <v>73</v>
      </c>
      <c r="C32" s="3" t="s">
        <v>74</v>
      </c>
      <c r="D32" s="5">
        <v>81.333333333333329</v>
      </c>
      <c r="E32" s="5">
        <v>100</v>
      </c>
      <c r="F32" s="5">
        <v>73</v>
      </c>
      <c r="G32" s="5">
        <v>90</v>
      </c>
      <c r="H32" s="5">
        <v>83</v>
      </c>
      <c r="I32" s="6">
        <v>100</v>
      </c>
      <c r="J32" s="5">
        <v>83</v>
      </c>
      <c r="K32" s="7">
        <f t="shared" si="0"/>
        <v>85.25</v>
      </c>
      <c r="L32" s="7" t="str">
        <f t="shared" si="1"/>
        <v>A</v>
      </c>
      <c r="M32" s="3"/>
    </row>
    <row r="33" spans="1:17" x14ac:dyDescent="0.35">
      <c r="A33" s="3">
        <v>32</v>
      </c>
      <c r="B33" s="3" t="s">
        <v>75</v>
      </c>
      <c r="C33" s="3" t="s">
        <v>76</v>
      </c>
      <c r="D33" s="5">
        <v>80.666666666666671</v>
      </c>
      <c r="E33" s="5">
        <v>100</v>
      </c>
      <c r="F33" s="5">
        <v>86</v>
      </c>
      <c r="G33" s="5">
        <v>60</v>
      </c>
      <c r="H33" s="5">
        <v>83</v>
      </c>
      <c r="I33" s="6">
        <v>100</v>
      </c>
      <c r="J33" s="5">
        <v>83</v>
      </c>
      <c r="K33" s="7">
        <f t="shared" si="0"/>
        <v>80.11</v>
      </c>
      <c r="L33" s="7" t="str">
        <f t="shared" si="1"/>
        <v>A</v>
      </c>
      <c r="M33" s="3"/>
    </row>
    <row r="34" spans="1:17" x14ac:dyDescent="0.35">
      <c r="A34" s="3">
        <v>33</v>
      </c>
      <c r="B34" s="3" t="s">
        <v>77</v>
      </c>
      <c r="C34" s="3" t="s">
        <v>78</v>
      </c>
      <c r="D34" s="5">
        <v>82.333333333333329</v>
      </c>
      <c r="E34" s="5">
        <v>100</v>
      </c>
      <c r="F34" s="5">
        <v>73</v>
      </c>
      <c r="G34" s="5">
        <v>80</v>
      </c>
      <c r="H34" s="5">
        <v>83</v>
      </c>
      <c r="I34" s="6">
        <v>64.290000000000006</v>
      </c>
      <c r="J34" s="5">
        <v>83</v>
      </c>
      <c r="K34" s="7">
        <f t="shared" ref="K34:K57" si="2">ROUND(ROUND((D34 * (10/100)), 5) + ROUND((E34 * (3/100)), 5) + ROUND((F34 * (14/100)), 5) + ROUND((G34 * (23/100)), 5) + ROUND((H34 * (30/100)), 5) + ROUND((I34 * (10/100)), 5) + ROUND((J34 * (10/100)), 5), 2)</f>
        <v>79.48</v>
      </c>
      <c r="L34" s="7" t="str">
        <f t="shared" ref="L34:L57" si="3">IF(ISBLANK(K34), "", IF(K34 &lt;= 40.99, "E", IF(K34 &lt;= 57.99, "D", IF(K34 &lt;= 67.99, "C", IF(K34 &lt;= 78.99, "B", IF(K34 &lt;= 100, "A", "Nilai tidak valid"))))))</f>
        <v>A</v>
      </c>
      <c r="M34" s="3"/>
    </row>
    <row r="35" spans="1:17" s="11" customFormat="1" x14ac:dyDescent="0.35">
      <c r="A35" s="8">
        <v>34</v>
      </c>
      <c r="B35" s="8" t="s">
        <v>79</v>
      </c>
      <c r="C35" s="8" t="s">
        <v>80</v>
      </c>
      <c r="D35" s="9">
        <v>26.666666666666668</v>
      </c>
      <c r="E35" s="9">
        <v>100</v>
      </c>
      <c r="F35" s="9">
        <v>56</v>
      </c>
      <c r="G35" s="9">
        <v>40</v>
      </c>
      <c r="H35" s="9">
        <v>82</v>
      </c>
      <c r="I35" s="10">
        <v>42.86</v>
      </c>
      <c r="J35" s="9">
        <v>82</v>
      </c>
      <c r="K35" s="10">
        <f t="shared" si="2"/>
        <v>59.79</v>
      </c>
      <c r="L35" s="10" t="str">
        <f t="shared" si="3"/>
        <v>C</v>
      </c>
      <c r="M35" s="8"/>
    </row>
    <row r="36" spans="1:17" x14ac:dyDescent="0.35">
      <c r="A36" s="3">
        <v>35</v>
      </c>
      <c r="B36" s="3" t="s">
        <v>81</v>
      </c>
      <c r="C36" s="3" t="s">
        <v>82</v>
      </c>
      <c r="D36" s="5">
        <v>26.666666666666668</v>
      </c>
      <c r="E36" s="5">
        <v>100</v>
      </c>
      <c r="F36" s="5">
        <v>78</v>
      </c>
      <c r="G36" s="5">
        <v>87.5</v>
      </c>
      <c r="H36" s="5">
        <v>82</v>
      </c>
      <c r="I36" s="6">
        <v>92.86</v>
      </c>
      <c r="J36" s="5">
        <v>82</v>
      </c>
      <c r="K36" s="7">
        <f t="shared" si="2"/>
        <v>78.8</v>
      </c>
      <c r="L36" s="7" t="str">
        <f t="shared" si="3"/>
        <v>B</v>
      </c>
      <c r="M36" s="3"/>
    </row>
    <row r="37" spans="1:17" x14ac:dyDescent="0.35">
      <c r="A37" s="3">
        <v>36</v>
      </c>
      <c r="B37" s="3" t="s">
        <v>83</v>
      </c>
      <c r="C37" s="3" t="s">
        <v>84</v>
      </c>
      <c r="D37" s="5">
        <v>27.333333333333332</v>
      </c>
      <c r="E37" s="5">
        <v>100</v>
      </c>
      <c r="F37" s="5">
        <v>39</v>
      </c>
      <c r="G37" s="5">
        <v>87.5</v>
      </c>
      <c r="H37" s="5">
        <v>83</v>
      </c>
      <c r="I37" s="6">
        <v>71.430000000000007</v>
      </c>
      <c r="J37" s="5">
        <v>83</v>
      </c>
      <c r="K37" s="7">
        <f t="shared" si="2"/>
        <v>71.66</v>
      </c>
      <c r="L37" s="7" t="str">
        <f t="shared" si="3"/>
        <v>B</v>
      </c>
      <c r="M37" s="3"/>
    </row>
    <row r="38" spans="1:17" x14ac:dyDescent="0.35">
      <c r="A38" s="3">
        <v>37</v>
      </c>
      <c r="B38" s="3" t="s">
        <v>85</v>
      </c>
      <c r="C38" s="3" t="s">
        <v>86</v>
      </c>
      <c r="D38" s="5">
        <v>80</v>
      </c>
      <c r="E38" s="5">
        <v>100</v>
      </c>
      <c r="F38" s="5">
        <v>78</v>
      </c>
      <c r="G38" s="5">
        <v>87.5</v>
      </c>
      <c r="H38" s="5">
        <v>82</v>
      </c>
      <c r="I38" s="6">
        <v>100</v>
      </c>
      <c r="J38" s="5">
        <v>82</v>
      </c>
      <c r="K38" s="7">
        <f t="shared" si="2"/>
        <v>84.85</v>
      </c>
      <c r="L38" s="7" t="str">
        <f t="shared" si="3"/>
        <v>A</v>
      </c>
      <c r="M38" s="3"/>
    </row>
    <row r="39" spans="1:17" x14ac:dyDescent="0.35">
      <c r="A39" s="3">
        <v>38</v>
      </c>
      <c r="B39" s="3" t="s">
        <v>87</v>
      </c>
      <c r="C39" s="3" t="s">
        <v>88</v>
      </c>
      <c r="D39" s="5">
        <v>80.666666666666671</v>
      </c>
      <c r="E39" s="5">
        <v>100</v>
      </c>
      <c r="F39" s="5">
        <v>73</v>
      </c>
      <c r="G39" s="5">
        <v>87.5</v>
      </c>
      <c r="H39" s="5">
        <v>83</v>
      </c>
      <c r="I39" s="6">
        <v>100</v>
      </c>
      <c r="J39" s="5">
        <v>83</v>
      </c>
      <c r="K39" s="7">
        <f t="shared" si="2"/>
        <v>84.61</v>
      </c>
      <c r="L39" s="7" t="str">
        <f t="shared" si="3"/>
        <v>A</v>
      </c>
      <c r="M39" s="3"/>
    </row>
    <row r="40" spans="1:17" x14ac:dyDescent="0.35">
      <c r="A40" s="3">
        <v>39</v>
      </c>
      <c r="B40" s="3" t="s">
        <v>89</v>
      </c>
      <c r="C40" s="3" t="s">
        <v>90</v>
      </c>
      <c r="D40" s="5">
        <v>85.666666666666671</v>
      </c>
      <c r="E40" s="5">
        <v>100</v>
      </c>
      <c r="F40" s="5">
        <v>73</v>
      </c>
      <c r="G40" s="5">
        <v>87.5</v>
      </c>
      <c r="H40" s="5">
        <v>88</v>
      </c>
      <c r="I40" s="6">
        <v>100</v>
      </c>
      <c r="J40" s="5">
        <v>88</v>
      </c>
      <c r="K40" s="7">
        <f t="shared" si="2"/>
        <v>87.11</v>
      </c>
      <c r="L40" s="7" t="str">
        <f t="shared" si="3"/>
        <v>A</v>
      </c>
      <c r="M40" s="3"/>
    </row>
    <row r="41" spans="1:17" x14ac:dyDescent="0.35">
      <c r="A41" s="3">
        <v>40</v>
      </c>
      <c r="B41" s="3" t="s">
        <v>91</v>
      </c>
      <c r="C41" s="3" t="s">
        <v>92</v>
      </c>
      <c r="D41" s="5">
        <v>81.333333333333329</v>
      </c>
      <c r="E41" s="5">
        <v>100</v>
      </c>
      <c r="F41" s="5">
        <v>82</v>
      </c>
      <c r="G41" s="5">
        <v>90</v>
      </c>
      <c r="H41" s="5">
        <v>83</v>
      </c>
      <c r="I41" s="6">
        <v>100</v>
      </c>
      <c r="J41" s="5">
        <v>83</v>
      </c>
      <c r="K41" s="7">
        <f t="shared" si="2"/>
        <v>86.51</v>
      </c>
      <c r="L41" s="7" t="str">
        <f t="shared" si="3"/>
        <v>A</v>
      </c>
      <c r="M41" s="3"/>
    </row>
    <row r="42" spans="1:17" s="15" customFormat="1" x14ac:dyDescent="0.35">
      <c r="A42" s="12">
        <v>41</v>
      </c>
      <c r="B42" s="12" t="s">
        <v>93</v>
      </c>
      <c r="C42" s="12" t="s">
        <v>94</v>
      </c>
      <c r="D42" s="13">
        <v>54</v>
      </c>
      <c r="E42" s="13">
        <v>100</v>
      </c>
      <c r="F42" s="13">
        <v>43</v>
      </c>
      <c r="G42" s="13">
        <v>52.5</v>
      </c>
      <c r="H42" s="13">
        <v>68</v>
      </c>
      <c r="I42" s="14">
        <v>42.86</v>
      </c>
      <c r="J42" s="13">
        <v>70</v>
      </c>
      <c r="K42" s="14">
        <f t="shared" si="2"/>
        <v>58.18</v>
      </c>
      <c r="L42" s="14" t="str">
        <f t="shared" si="3"/>
        <v>C</v>
      </c>
      <c r="M42" s="12"/>
    </row>
    <row r="43" spans="1:17" s="15" customFormat="1" x14ac:dyDescent="0.35">
      <c r="A43" s="12">
        <v>42</v>
      </c>
      <c r="B43" s="12" t="s">
        <v>95</v>
      </c>
      <c r="C43" s="12" t="s">
        <v>96</v>
      </c>
      <c r="D43" s="13">
        <v>60</v>
      </c>
      <c r="E43" s="13">
        <v>100</v>
      </c>
      <c r="F43" s="13">
        <v>43</v>
      </c>
      <c r="G43" s="13">
        <v>40</v>
      </c>
      <c r="H43" s="13">
        <v>70</v>
      </c>
      <c r="I43" s="14">
        <v>57.14</v>
      </c>
      <c r="J43" s="13">
        <v>72</v>
      </c>
      <c r="K43" s="14">
        <f t="shared" si="2"/>
        <v>58.13</v>
      </c>
      <c r="L43" s="14" t="str">
        <f t="shared" si="3"/>
        <v>C</v>
      </c>
      <c r="M43" s="12"/>
    </row>
    <row r="44" spans="1:17" x14ac:dyDescent="0.35">
      <c r="A44" s="3">
        <v>43</v>
      </c>
      <c r="B44" s="3" t="s">
        <v>97</v>
      </c>
      <c r="C44" s="3" t="s">
        <v>98</v>
      </c>
      <c r="D44" s="5">
        <v>81.666666666666671</v>
      </c>
      <c r="E44" s="5">
        <v>100</v>
      </c>
      <c r="F44" s="5">
        <v>65</v>
      </c>
      <c r="G44" s="5">
        <v>32.5</v>
      </c>
      <c r="H44" s="5">
        <v>83</v>
      </c>
      <c r="I44" s="6">
        <v>92.86</v>
      </c>
      <c r="J44" s="5">
        <v>83</v>
      </c>
      <c r="K44" s="7">
        <f t="shared" si="2"/>
        <v>70.23</v>
      </c>
      <c r="L44" s="7" t="str">
        <f t="shared" si="3"/>
        <v>B</v>
      </c>
      <c r="M44" s="3"/>
    </row>
    <row r="45" spans="1:17" x14ac:dyDescent="0.35">
      <c r="A45" s="3">
        <v>44</v>
      </c>
      <c r="B45" s="3" t="s">
        <v>99</v>
      </c>
      <c r="C45" s="3" t="s">
        <v>100</v>
      </c>
      <c r="D45" s="5">
        <v>80.666666666666671</v>
      </c>
      <c r="E45" s="5">
        <v>100</v>
      </c>
      <c r="F45" s="5">
        <v>60</v>
      </c>
      <c r="G45" s="5">
        <v>67.5</v>
      </c>
      <c r="H45" s="5">
        <v>82</v>
      </c>
      <c r="I45" s="6">
        <v>92.86</v>
      </c>
      <c r="J45" s="5">
        <v>82</v>
      </c>
      <c r="K45" s="7">
        <f t="shared" si="2"/>
        <v>77.08</v>
      </c>
      <c r="L45" s="7" t="str">
        <f t="shared" si="3"/>
        <v>B</v>
      </c>
      <c r="M45" s="3"/>
    </row>
    <row r="46" spans="1:17" x14ac:dyDescent="0.35">
      <c r="A46" s="3">
        <v>45</v>
      </c>
      <c r="B46" s="3" t="s">
        <v>101</v>
      </c>
      <c r="C46" s="3" t="s">
        <v>102</v>
      </c>
      <c r="D46" s="5">
        <v>26.666666666666668</v>
      </c>
      <c r="E46" s="5">
        <v>100</v>
      </c>
      <c r="F46" s="5">
        <v>73</v>
      </c>
      <c r="G46" s="5">
        <v>85</v>
      </c>
      <c r="H46" s="5">
        <v>82</v>
      </c>
      <c r="I46" s="6">
        <v>50</v>
      </c>
      <c r="J46" s="5">
        <v>82</v>
      </c>
      <c r="K46" s="7">
        <f t="shared" si="2"/>
        <v>73.239999999999995</v>
      </c>
      <c r="L46" s="7" t="str">
        <f t="shared" si="3"/>
        <v>B</v>
      </c>
      <c r="M46" s="3"/>
    </row>
    <row r="47" spans="1:17" x14ac:dyDescent="0.35">
      <c r="A47" s="3">
        <v>46</v>
      </c>
      <c r="B47" s="3" t="s">
        <v>103</v>
      </c>
      <c r="C47" s="3" t="s">
        <v>104</v>
      </c>
      <c r="D47" s="5">
        <v>56.666666666666664</v>
      </c>
      <c r="E47" s="5">
        <v>100</v>
      </c>
      <c r="F47" s="5">
        <v>65</v>
      </c>
      <c r="G47" s="5">
        <v>67.5</v>
      </c>
      <c r="H47" s="5">
        <v>82</v>
      </c>
      <c r="I47" s="6">
        <v>85.71</v>
      </c>
      <c r="J47" s="5">
        <v>82</v>
      </c>
      <c r="K47" s="7">
        <f t="shared" si="2"/>
        <v>74.66</v>
      </c>
      <c r="L47" s="7" t="str">
        <f t="shared" si="3"/>
        <v>B</v>
      </c>
      <c r="M47" s="3"/>
    </row>
    <row r="48" spans="1:17" x14ac:dyDescent="0.35">
      <c r="A48" s="3">
        <v>47</v>
      </c>
      <c r="B48" s="3" t="s">
        <v>105</v>
      </c>
      <c r="C48" s="3" t="s">
        <v>106</v>
      </c>
      <c r="D48" s="5">
        <v>82.333333333333329</v>
      </c>
      <c r="E48" s="5">
        <v>100</v>
      </c>
      <c r="F48" s="5">
        <v>69</v>
      </c>
      <c r="G48" s="5">
        <v>58</v>
      </c>
      <c r="H48" s="5">
        <v>83</v>
      </c>
      <c r="I48" s="6">
        <v>35.71</v>
      </c>
      <c r="J48" s="5">
        <v>83</v>
      </c>
      <c r="K48" s="7">
        <f t="shared" si="2"/>
        <v>71</v>
      </c>
      <c r="L48" s="7" t="str">
        <f t="shared" si="3"/>
        <v>B</v>
      </c>
      <c r="M48" s="3"/>
      <c r="Q48">
        <f>55+56</f>
        <v>111</v>
      </c>
    </row>
    <row r="49" spans="1:13" x14ac:dyDescent="0.35">
      <c r="A49" s="3">
        <v>48</v>
      </c>
      <c r="B49" s="3" t="s">
        <v>107</v>
      </c>
      <c r="C49" s="3" t="s">
        <v>108</v>
      </c>
      <c r="D49" s="5">
        <v>81.666666666666671</v>
      </c>
      <c r="E49" s="5">
        <v>100</v>
      </c>
      <c r="F49" s="5">
        <v>73</v>
      </c>
      <c r="G49" s="5">
        <v>87.5</v>
      </c>
      <c r="H49" s="5">
        <v>83</v>
      </c>
      <c r="I49" s="6">
        <v>100</v>
      </c>
      <c r="J49" s="5">
        <v>83</v>
      </c>
      <c r="K49" s="7">
        <f t="shared" si="2"/>
        <v>84.71</v>
      </c>
      <c r="L49" s="7" t="str">
        <f t="shared" si="3"/>
        <v>A</v>
      </c>
      <c r="M49" s="3"/>
    </row>
    <row r="50" spans="1:13" x14ac:dyDescent="0.35">
      <c r="A50" s="3">
        <v>49</v>
      </c>
      <c r="B50" s="3" t="s">
        <v>109</v>
      </c>
      <c r="C50" s="3" t="s">
        <v>110</v>
      </c>
      <c r="D50" s="5">
        <v>26.666666666666668</v>
      </c>
      <c r="E50" s="5">
        <v>100</v>
      </c>
      <c r="F50" s="5">
        <v>73</v>
      </c>
      <c r="G50" s="5">
        <v>87.5</v>
      </c>
      <c r="H50" s="5">
        <v>82</v>
      </c>
      <c r="I50" s="6">
        <v>78.569999999999993</v>
      </c>
      <c r="J50" s="5">
        <v>82</v>
      </c>
      <c r="K50" s="7">
        <f t="shared" si="2"/>
        <v>76.67</v>
      </c>
      <c r="L50" s="7" t="str">
        <f t="shared" si="3"/>
        <v>B</v>
      </c>
      <c r="M50" s="3"/>
    </row>
    <row r="51" spans="1:13" x14ac:dyDescent="0.35">
      <c r="A51" s="3">
        <v>50</v>
      </c>
      <c r="B51" s="3" t="s">
        <v>111</v>
      </c>
      <c r="C51" s="3" t="s">
        <v>112</v>
      </c>
      <c r="D51" s="5">
        <v>27.333333333333332</v>
      </c>
      <c r="E51" s="5">
        <v>100</v>
      </c>
      <c r="F51" s="5">
        <v>73</v>
      </c>
      <c r="G51" s="5">
        <v>77.5</v>
      </c>
      <c r="H51" s="5">
        <v>83</v>
      </c>
      <c r="I51" s="6">
        <v>78.569999999999993</v>
      </c>
      <c r="J51" s="5">
        <v>83</v>
      </c>
      <c r="K51" s="7">
        <f t="shared" si="2"/>
        <v>74.84</v>
      </c>
      <c r="L51" s="7" t="str">
        <f t="shared" si="3"/>
        <v>B</v>
      </c>
      <c r="M51" s="3"/>
    </row>
    <row r="52" spans="1:13" x14ac:dyDescent="0.35">
      <c r="A52" s="3">
        <v>51</v>
      </c>
      <c r="B52" s="3" t="s">
        <v>113</v>
      </c>
      <c r="C52" s="3" t="s">
        <v>114</v>
      </c>
      <c r="D52" s="5">
        <v>82.333333333333329</v>
      </c>
      <c r="E52" s="5">
        <v>100</v>
      </c>
      <c r="F52" s="5">
        <v>39</v>
      </c>
      <c r="G52" s="5">
        <v>72.5</v>
      </c>
      <c r="H52" s="5">
        <v>83</v>
      </c>
      <c r="I52" s="6">
        <v>92.86</v>
      </c>
      <c r="J52" s="5">
        <v>83</v>
      </c>
      <c r="K52" s="7">
        <f t="shared" si="2"/>
        <v>75.849999999999994</v>
      </c>
      <c r="L52" s="7" t="str">
        <f t="shared" si="3"/>
        <v>B</v>
      </c>
      <c r="M52" s="3"/>
    </row>
    <row r="53" spans="1:13" x14ac:dyDescent="0.35">
      <c r="A53" s="3">
        <v>52</v>
      </c>
      <c r="B53" s="3" t="s">
        <v>115</v>
      </c>
      <c r="C53" s="3" t="s">
        <v>116</v>
      </c>
      <c r="D53" s="5">
        <v>81.333333333333329</v>
      </c>
      <c r="E53" s="5">
        <v>25</v>
      </c>
      <c r="F53" s="5">
        <v>26</v>
      </c>
      <c r="G53" s="5">
        <v>62.5</v>
      </c>
      <c r="H53" s="5">
        <v>82</v>
      </c>
      <c r="I53" s="6">
        <v>100</v>
      </c>
      <c r="J53" s="5">
        <v>82</v>
      </c>
      <c r="K53" s="7">
        <f t="shared" si="2"/>
        <v>69.7</v>
      </c>
      <c r="L53" s="7" t="str">
        <f t="shared" si="3"/>
        <v>B</v>
      </c>
      <c r="M53" s="3"/>
    </row>
    <row r="54" spans="1:13" x14ac:dyDescent="0.35">
      <c r="A54" s="3">
        <v>53</v>
      </c>
      <c r="B54" s="3" t="s">
        <v>117</v>
      </c>
      <c r="C54" s="3" t="s">
        <v>118</v>
      </c>
      <c r="D54" s="5">
        <v>81.666666666666671</v>
      </c>
      <c r="E54" s="5">
        <v>100</v>
      </c>
      <c r="F54" s="5">
        <v>82</v>
      </c>
      <c r="G54" s="5">
        <v>92.5</v>
      </c>
      <c r="H54" s="5">
        <v>83</v>
      </c>
      <c r="I54" s="6">
        <v>100</v>
      </c>
      <c r="J54" s="5">
        <v>83</v>
      </c>
      <c r="K54" s="7">
        <f t="shared" si="2"/>
        <v>87.12</v>
      </c>
      <c r="L54" s="7" t="str">
        <f t="shared" si="3"/>
        <v>A</v>
      </c>
      <c r="M54" s="3"/>
    </row>
    <row r="55" spans="1:13" x14ac:dyDescent="0.35">
      <c r="A55" s="3">
        <v>54</v>
      </c>
      <c r="B55" s="3" t="s">
        <v>119</v>
      </c>
      <c r="C55" s="3" t="s">
        <v>120</v>
      </c>
      <c r="D55" s="5">
        <v>81.333333333333329</v>
      </c>
      <c r="E55" s="5">
        <v>75</v>
      </c>
      <c r="F55" s="5">
        <v>47</v>
      </c>
      <c r="G55" s="5">
        <v>67.5</v>
      </c>
      <c r="H55" s="5">
        <v>82</v>
      </c>
      <c r="I55" s="6">
        <v>100</v>
      </c>
      <c r="J55" s="5">
        <v>82</v>
      </c>
      <c r="K55" s="7">
        <f t="shared" si="2"/>
        <v>75.290000000000006</v>
      </c>
      <c r="L55" s="7" t="str">
        <f t="shared" si="3"/>
        <v>B</v>
      </c>
      <c r="M55" s="3"/>
    </row>
    <row r="56" spans="1:13" x14ac:dyDescent="0.35">
      <c r="A56" s="3">
        <v>55</v>
      </c>
      <c r="B56" s="3" t="s">
        <v>121</v>
      </c>
      <c r="C56" s="3" t="s">
        <v>122</v>
      </c>
      <c r="D56" s="5">
        <v>82.333333333333329</v>
      </c>
      <c r="E56" s="5">
        <v>100</v>
      </c>
      <c r="F56" s="5">
        <v>78</v>
      </c>
      <c r="G56" s="5">
        <v>82.5</v>
      </c>
      <c r="H56" s="5">
        <v>83</v>
      </c>
      <c r="I56" s="6">
        <v>92.86</v>
      </c>
      <c r="J56" s="5">
        <v>83</v>
      </c>
      <c r="K56" s="7">
        <f t="shared" si="2"/>
        <v>83.61</v>
      </c>
      <c r="L56" s="7" t="str">
        <f t="shared" si="3"/>
        <v>A</v>
      </c>
      <c r="M56" s="3"/>
    </row>
    <row r="57" spans="1:13" x14ac:dyDescent="0.35">
      <c r="A57" s="3">
        <v>56</v>
      </c>
      <c r="B57" s="3" t="s">
        <v>123</v>
      </c>
      <c r="C57" s="3" t="s">
        <v>124</v>
      </c>
      <c r="D57" s="5">
        <v>81.666666666666671</v>
      </c>
      <c r="E57" s="5">
        <v>100</v>
      </c>
      <c r="F57" s="5">
        <v>47</v>
      </c>
      <c r="G57" s="5">
        <v>92.5</v>
      </c>
      <c r="H57" s="5">
        <v>83</v>
      </c>
      <c r="I57" s="6">
        <v>100</v>
      </c>
      <c r="J57" s="5">
        <v>83</v>
      </c>
      <c r="K57" s="7">
        <f t="shared" si="2"/>
        <v>82.22</v>
      </c>
      <c r="L57" s="7" t="str">
        <f t="shared" si="3"/>
        <v>A</v>
      </c>
      <c r="M57" s="3"/>
    </row>
  </sheetData>
  <sheetProtection formatCells="0" formatColumns="0" formatRows="0" insertColumns="0" insertRows="0" insertHyperlinks="0" deleteColumns="0" deleteRows="0" sort="0" autoFilter="0" pivotTables="0"/>
  <mergeCells count="3">
    <mergeCell ref="K1"/>
    <mergeCell ref="L1"/>
    <mergeCell ref="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3F4B-66B1-4E23-B759-A09E575ED246}">
  <dimension ref="A1:H57"/>
  <sheetViews>
    <sheetView topLeftCell="A4" workbookViewId="0">
      <selection activeCell="J19" sqref="J19"/>
    </sheetView>
  </sheetViews>
  <sheetFormatPr defaultRowHeight="14.5" x14ac:dyDescent="0.35"/>
  <sheetData>
    <row r="1" spans="1:8" x14ac:dyDescent="0.35">
      <c r="A1">
        <v>1</v>
      </c>
      <c r="B1" t="s">
        <v>128</v>
      </c>
    </row>
    <row r="2" spans="1:8" x14ac:dyDescent="0.35">
      <c r="A2">
        <v>2</v>
      </c>
      <c r="B2" t="s">
        <v>128</v>
      </c>
    </row>
    <row r="3" spans="1:8" x14ac:dyDescent="0.35">
      <c r="A3">
        <v>3</v>
      </c>
      <c r="B3" t="s">
        <v>128</v>
      </c>
    </row>
    <row r="4" spans="1:8" x14ac:dyDescent="0.35">
      <c r="A4">
        <v>4</v>
      </c>
      <c r="B4" t="s">
        <v>128</v>
      </c>
    </row>
    <row r="5" spans="1:8" x14ac:dyDescent="0.35">
      <c r="A5">
        <v>5</v>
      </c>
      <c r="B5" t="s">
        <v>128</v>
      </c>
    </row>
    <row r="6" spans="1:8" x14ac:dyDescent="0.35">
      <c r="A6">
        <v>6</v>
      </c>
      <c r="B6" t="s">
        <v>128</v>
      </c>
    </row>
    <row r="7" spans="1:8" x14ac:dyDescent="0.35">
      <c r="A7">
        <v>7</v>
      </c>
      <c r="B7" t="s">
        <v>128</v>
      </c>
    </row>
    <row r="8" spans="1:8" x14ac:dyDescent="0.35">
      <c r="A8">
        <v>8</v>
      </c>
      <c r="B8" t="s">
        <v>128</v>
      </c>
    </row>
    <row r="9" spans="1:8" x14ac:dyDescent="0.35">
      <c r="A9">
        <v>9</v>
      </c>
      <c r="B9" t="s">
        <v>128</v>
      </c>
    </row>
    <row r="10" spans="1:8" x14ac:dyDescent="0.35">
      <c r="A10">
        <v>10</v>
      </c>
      <c r="B10" t="s">
        <v>128</v>
      </c>
    </row>
    <row r="11" spans="1:8" x14ac:dyDescent="0.35">
      <c r="A11">
        <v>11</v>
      </c>
      <c r="B11" t="s">
        <v>128</v>
      </c>
    </row>
    <row r="12" spans="1:8" x14ac:dyDescent="0.35">
      <c r="A12">
        <v>12</v>
      </c>
      <c r="B12" t="s">
        <v>128</v>
      </c>
    </row>
    <row r="13" spans="1:8" x14ac:dyDescent="0.35">
      <c r="A13">
        <v>13</v>
      </c>
      <c r="B13" t="s">
        <v>128</v>
      </c>
      <c r="E13" t="s">
        <v>128</v>
      </c>
      <c r="F13">
        <v>19</v>
      </c>
      <c r="G13">
        <f>F13/F17</f>
        <v>0.3392857142857143</v>
      </c>
      <c r="H13">
        <f>G13*100</f>
        <v>33.928571428571431</v>
      </c>
    </row>
    <row r="14" spans="1:8" x14ac:dyDescent="0.35">
      <c r="A14">
        <v>14</v>
      </c>
      <c r="B14" t="s">
        <v>128</v>
      </c>
      <c r="E14" t="s">
        <v>126</v>
      </c>
      <c r="F14">
        <v>28</v>
      </c>
      <c r="G14">
        <f>F14/F17</f>
        <v>0.5</v>
      </c>
      <c r="H14">
        <f t="shared" ref="H14:H16" si="0">G14*100</f>
        <v>50</v>
      </c>
    </row>
    <row r="15" spans="1:8" x14ac:dyDescent="0.35">
      <c r="A15">
        <v>15</v>
      </c>
      <c r="B15" t="s">
        <v>128</v>
      </c>
      <c r="E15" t="s">
        <v>127</v>
      </c>
      <c r="F15">
        <v>5</v>
      </c>
      <c r="G15">
        <f>F15/F17</f>
        <v>8.9285714285714288E-2</v>
      </c>
      <c r="H15">
        <f t="shared" si="0"/>
        <v>8.9285714285714288</v>
      </c>
    </row>
    <row r="16" spans="1:8" x14ac:dyDescent="0.35">
      <c r="A16">
        <v>16</v>
      </c>
      <c r="B16" t="s">
        <v>128</v>
      </c>
      <c r="E16" t="s">
        <v>125</v>
      </c>
      <c r="F16">
        <v>4</v>
      </c>
      <c r="G16">
        <f>F16/F17</f>
        <v>7.1428571428571425E-2</v>
      </c>
      <c r="H16">
        <f t="shared" si="0"/>
        <v>7.1428571428571423</v>
      </c>
    </row>
    <row r="17" spans="1:6" x14ac:dyDescent="0.35">
      <c r="A17">
        <v>17</v>
      </c>
      <c r="B17" t="s">
        <v>128</v>
      </c>
      <c r="F17">
        <f>SUM(F13:F16)</f>
        <v>56</v>
      </c>
    </row>
    <row r="18" spans="1:6" x14ac:dyDescent="0.35">
      <c r="A18">
        <v>18</v>
      </c>
      <c r="B18" t="s">
        <v>128</v>
      </c>
    </row>
    <row r="19" spans="1:6" x14ac:dyDescent="0.35">
      <c r="A19">
        <v>19</v>
      </c>
      <c r="B19" t="s">
        <v>128</v>
      </c>
    </row>
    <row r="20" spans="1:6" x14ac:dyDescent="0.35">
      <c r="A20">
        <v>1</v>
      </c>
      <c r="B20" t="s">
        <v>126</v>
      </c>
    </row>
    <row r="21" spans="1:6" x14ac:dyDescent="0.35">
      <c r="A21">
        <v>2</v>
      </c>
      <c r="B21" t="s">
        <v>126</v>
      </c>
    </row>
    <row r="22" spans="1:6" x14ac:dyDescent="0.35">
      <c r="A22">
        <v>3</v>
      </c>
      <c r="B22" t="s">
        <v>126</v>
      </c>
    </row>
    <row r="23" spans="1:6" x14ac:dyDescent="0.35">
      <c r="A23">
        <v>4</v>
      </c>
      <c r="B23" t="s">
        <v>126</v>
      </c>
    </row>
    <row r="24" spans="1:6" x14ac:dyDescent="0.35">
      <c r="A24">
        <v>5</v>
      </c>
      <c r="B24" t="s">
        <v>126</v>
      </c>
    </row>
    <row r="25" spans="1:6" x14ac:dyDescent="0.35">
      <c r="A25">
        <v>6</v>
      </c>
      <c r="B25" t="s">
        <v>126</v>
      </c>
    </row>
    <row r="26" spans="1:6" x14ac:dyDescent="0.35">
      <c r="A26">
        <v>7</v>
      </c>
      <c r="B26" t="s">
        <v>126</v>
      </c>
    </row>
    <row r="27" spans="1:6" x14ac:dyDescent="0.35">
      <c r="A27">
        <v>8</v>
      </c>
      <c r="B27" t="s">
        <v>126</v>
      </c>
    </row>
    <row r="28" spans="1:6" x14ac:dyDescent="0.35">
      <c r="A28">
        <v>9</v>
      </c>
      <c r="B28" t="s">
        <v>126</v>
      </c>
    </row>
    <row r="29" spans="1:6" x14ac:dyDescent="0.35">
      <c r="A29">
        <v>10</v>
      </c>
      <c r="B29" t="s">
        <v>126</v>
      </c>
    </row>
    <row r="30" spans="1:6" x14ac:dyDescent="0.35">
      <c r="A30">
        <v>11</v>
      </c>
      <c r="B30" t="s">
        <v>126</v>
      </c>
    </row>
    <row r="31" spans="1:6" x14ac:dyDescent="0.35">
      <c r="A31">
        <v>12</v>
      </c>
      <c r="B31" t="s">
        <v>126</v>
      </c>
    </row>
    <row r="32" spans="1:6" x14ac:dyDescent="0.35">
      <c r="A32">
        <v>13</v>
      </c>
      <c r="B32" t="s">
        <v>126</v>
      </c>
    </row>
    <row r="33" spans="1:2" x14ac:dyDescent="0.35">
      <c r="A33">
        <v>14</v>
      </c>
      <c r="B33" t="s">
        <v>126</v>
      </c>
    </row>
    <row r="34" spans="1:2" x14ac:dyDescent="0.35">
      <c r="A34">
        <v>15</v>
      </c>
      <c r="B34" t="s">
        <v>126</v>
      </c>
    </row>
    <row r="35" spans="1:2" x14ac:dyDescent="0.35">
      <c r="A35">
        <v>16</v>
      </c>
      <c r="B35" t="s">
        <v>126</v>
      </c>
    </row>
    <row r="36" spans="1:2" x14ac:dyDescent="0.35">
      <c r="A36">
        <v>17</v>
      </c>
      <c r="B36" t="s">
        <v>126</v>
      </c>
    </row>
    <row r="37" spans="1:2" x14ac:dyDescent="0.35">
      <c r="A37">
        <v>18</v>
      </c>
      <c r="B37" t="s">
        <v>126</v>
      </c>
    </row>
    <row r="38" spans="1:2" x14ac:dyDescent="0.35">
      <c r="A38">
        <v>19</v>
      </c>
      <c r="B38" t="s">
        <v>126</v>
      </c>
    </row>
    <row r="39" spans="1:2" x14ac:dyDescent="0.35">
      <c r="A39">
        <v>20</v>
      </c>
      <c r="B39" t="s">
        <v>126</v>
      </c>
    </row>
    <row r="40" spans="1:2" x14ac:dyDescent="0.35">
      <c r="A40">
        <v>21</v>
      </c>
      <c r="B40" t="s">
        <v>126</v>
      </c>
    </row>
    <row r="41" spans="1:2" x14ac:dyDescent="0.35">
      <c r="A41">
        <v>22</v>
      </c>
      <c r="B41" t="s">
        <v>126</v>
      </c>
    </row>
    <row r="42" spans="1:2" x14ac:dyDescent="0.35">
      <c r="A42">
        <v>23</v>
      </c>
      <c r="B42" t="s">
        <v>126</v>
      </c>
    </row>
    <row r="43" spans="1:2" x14ac:dyDescent="0.35">
      <c r="A43">
        <v>24</v>
      </c>
      <c r="B43" t="s">
        <v>126</v>
      </c>
    </row>
    <row r="44" spans="1:2" x14ac:dyDescent="0.35">
      <c r="A44">
        <v>25</v>
      </c>
      <c r="B44" t="s">
        <v>126</v>
      </c>
    </row>
    <row r="45" spans="1:2" x14ac:dyDescent="0.35">
      <c r="A45">
        <v>26</v>
      </c>
      <c r="B45" t="s">
        <v>126</v>
      </c>
    </row>
    <row r="46" spans="1:2" x14ac:dyDescent="0.35">
      <c r="A46">
        <v>27</v>
      </c>
      <c r="B46" t="s">
        <v>126</v>
      </c>
    </row>
    <row r="47" spans="1:2" x14ac:dyDescent="0.35">
      <c r="A47">
        <v>28</v>
      </c>
      <c r="B47" t="s">
        <v>126</v>
      </c>
    </row>
    <row r="48" spans="1:2" x14ac:dyDescent="0.35">
      <c r="A48">
        <v>1</v>
      </c>
      <c r="B48" t="s">
        <v>127</v>
      </c>
    </row>
    <row r="49" spans="1:2" x14ac:dyDescent="0.35">
      <c r="A49">
        <v>2</v>
      </c>
      <c r="B49" t="s">
        <v>127</v>
      </c>
    </row>
    <row r="50" spans="1:2" x14ac:dyDescent="0.35">
      <c r="A50">
        <v>3</v>
      </c>
      <c r="B50" t="s">
        <v>127</v>
      </c>
    </row>
    <row r="51" spans="1:2" x14ac:dyDescent="0.35">
      <c r="A51">
        <v>4</v>
      </c>
      <c r="B51" t="s">
        <v>127</v>
      </c>
    </row>
    <row r="52" spans="1:2" x14ac:dyDescent="0.35">
      <c r="A52">
        <v>5</v>
      </c>
      <c r="B52" t="s">
        <v>127</v>
      </c>
    </row>
    <row r="53" spans="1:2" x14ac:dyDescent="0.35">
      <c r="B53" t="s">
        <v>125</v>
      </c>
    </row>
    <row r="54" spans="1:2" x14ac:dyDescent="0.35">
      <c r="B54" t="s">
        <v>125</v>
      </c>
    </row>
    <row r="55" spans="1:2" x14ac:dyDescent="0.35">
      <c r="B55" t="s">
        <v>125</v>
      </c>
    </row>
    <row r="56" spans="1:2" x14ac:dyDescent="0.35">
      <c r="B56" t="s">
        <v>125</v>
      </c>
    </row>
    <row r="57" spans="1:2" x14ac:dyDescent="0.35">
      <c r="B57" t="s">
        <v>11</v>
      </c>
    </row>
  </sheetData>
  <sortState xmlns:xlrd2="http://schemas.microsoft.com/office/spreadsheetml/2017/richdata2" ref="B1:B57">
    <sortCondition ref="B1:B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Inputan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Fika Indriasari</cp:lastModifiedBy>
  <dcterms:created xsi:type="dcterms:W3CDTF">2026-01-19T01:40:13Z</dcterms:created>
  <dcterms:modified xsi:type="dcterms:W3CDTF">2026-02-04T05:57:08Z</dcterms:modified>
  <cp:category/>
</cp:coreProperties>
</file>