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septianafathonah/Documents/GENAP 2025-2026/PENDIDIKAN/D3-KEP/Patofisiologi/"/>
    </mc:Choice>
  </mc:AlternateContent>
  <xr:revisionPtr revIDLastSave="0" documentId="13_ncr:1_{1AE414BB-2580-3A41-BBD9-7F551D7ADEDA}" xr6:coauthVersionLast="36" xr6:coauthVersionMax="47" xr10:uidLastSave="{00000000-0000-0000-0000-000000000000}"/>
  <bookViews>
    <workbookView xWindow="0" yWindow="460" windowWidth="27320" windowHeight="13700" xr2:uid="{00000000-000D-0000-FFFF-FFFF00000000}"/>
  </bookViews>
  <sheets>
    <sheet name="PATOFISIOLOGI" sheetId="3" r:id="rId1"/>
  </sheets>
  <definedNames>
    <definedName name="_xlnm.Print_Area" localSheetId="0">PATOFISIOLOGI!$A$1:$N$32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3" l="1"/>
  <c r="N9" i="3"/>
  <c r="I8" i="3"/>
  <c r="K16" i="3"/>
  <c r="I29" i="3" l="1"/>
  <c r="I26" i="3"/>
  <c r="I24" i="3"/>
  <c r="I18" i="3"/>
  <c r="I17" i="3"/>
  <c r="I14" i="3"/>
  <c r="K13" i="3"/>
  <c r="I10" i="3"/>
  <c r="I11" i="3"/>
  <c r="I12" i="3"/>
  <c r="I13" i="3"/>
  <c r="I15" i="3"/>
  <c r="I16" i="3"/>
  <c r="I19" i="3"/>
  <c r="I20" i="3"/>
  <c r="I21" i="3"/>
  <c r="I22" i="3"/>
  <c r="I23" i="3"/>
  <c r="I25" i="3"/>
  <c r="I27" i="3"/>
  <c r="I28" i="3"/>
  <c r="I30" i="3"/>
  <c r="K10" i="3"/>
  <c r="K9" i="3"/>
  <c r="L9" i="3" l="1"/>
  <c r="I9" i="3"/>
  <c r="I31" i="3" l="1"/>
  <c r="L8" i="3"/>
  <c r="L31" i="3" l="1"/>
</calcChain>
</file>

<file path=xl/sharedStrings.xml><?xml version="1.0" encoding="utf-8"?>
<sst xmlns="http://schemas.openxmlformats.org/spreadsheetml/2006/main" count="109" uniqueCount="75">
  <si>
    <t>CPL</t>
  </si>
  <si>
    <t>CPMK</t>
  </si>
  <si>
    <t>Sub-CPMK</t>
  </si>
  <si>
    <t>Indikator</t>
  </si>
  <si>
    <t>Bentuk Soal</t>
  </si>
  <si>
    <t>Jumlah Soal</t>
  </si>
  <si>
    <t>Bobot (%) Sub-CPMK</t>
  </si>
  <si>
    <t>Bobot (%) CPMK</t>
  </si>
  <si>
    <t>Bobot (%) CPL</t>
  </si>
  <si>
    <t>PORTOFOLIO PENILAIAN DAN EVALUASI KETERCAPAIAN CPL MAHASISWA</t>
  </si>
  <si>
    <t>CPL 1</t>
  </si>
  <si>
    <t>CPMK 1.1</t>
  </si>
  <si>
    <t>1.1.1.1</t>
  </si>
  <si>
    <t>M.A</t>
  </si>
  <si>
    <t>PRODI</t>
  </si>
  <si>
    <t>Mg</t>
  </si>
  <si>
    <t>UTS</t>
  </si>
  <si>
    <t>SIAKAD</t>
  </si>
  <si>
    <t>UAS</t>
  </si>
  <si>
    <t>Basis Evaluasi</t>
  </si>
  <si>
    <t>Kognitif</t>
  </si>
  <si>
    <t>Partisipasi Aktif</t>
  </si>
  <si>
    <t>CPL 5</t>
  </si>
  <si>
    <t>CPMK 5.1</t>
  </si>
  <si>
    <t>5.1.1.1</t>
  </si>
  <si>
    <t>Makalah</t>
  </si>
  <si>
    <t xml:space="preserve">Kognitif </t>
  </si>
  <si>
    <t xml:space="preserve">UTS </t>
  </si>
  <si>
    <t>Rubrik penugasan makalah</t>
  </si>
  <si>
    <t>Sub-CPMK 1.1.1</t>
  </si>
  <si>
    <t xml:space="preserve">Makalah </t>
  </si>
  <si>
    <t xml:space="preserve">: Patofisiologi </t>
  </si>
  <si>
    <t>: D3 KEPERAWATAN</t>
  </si>
  <si>
    <t>Sub-CPMK 5.1.1</t>
  </si>
  <si>
    <t>Sub-CPMK 5.2.1</t>
  </si>
  <si>
    <t>CPMK 5.2</t>
  </si>
  <si>
    <t>5.2.1.1</t>
  </si>
  <si>
    <t>Sub-CPMK 5.2.2</t>
  </si>
  <si>
    <t>5.2.2.1</t>
  </si>
  <si>
    <t>Sub-CPMK 5.2.3</t>
  </si>
  <si>
    <t>5.2.3.1</t>
  </si>
  <si>
    <t>CPMK 5.3</t>
  </si>
  <si>
    <t>Sub-CPMK 5.3.1</t>
  </si>
  <si>
    <t>5.3.1.1</t>
  </si>
  <si>
    <t>Sub-CPMK 5.3.2</t>
  </si>
  <si>
    <t>Sub-CPMK 5.4.1</t>
  </si>
  <si>
    <t>CPMK 5.4</t>
  </si>
  <si>
    <t>5.3.2.2</t>
  </si>
  <si>
    <t>5.4.1.2</t>
  </si>
  <si>
    <t>Sub-CPMK 5.4.2</t>
  </si>
  <si>
    <t>5.4.2.2</t>
  </si>
  <si>
    <t>Sub-CPMK 5.4.3</t>
  </si>
  <si>
    <t>5.4.3.1</t>
  </si>
  <si>
    <t>Sub-CPMK 5.4.4</t>
  </si>
  <si>
    <t>5.4.4.1</t>
  </si>
  <si>
    <t>Sub-CPMK 5.4.5</t>
  </si>
  <si>
    <t>5.4.5.1</t>
  </si>
  <si>
    <t>5.4.6.1</t>
  </si>
  <si>
    <t>5.4.7.1</t>
  </si>
  <si>
    <t>5.4.7.2</t>
  </si>
  <si>
    <t>Kuis</t>
  </si>
  <si>
    <t>Sub-CPMK 5.4.8</t>
  </si>
  <si>
    <t>5.4.8.1</t>
  </si>
  <si>
    <t>5.4.8.2</t>
  </si>
  <si>
    <t>Sub-CPMK 5.4.6</t>
  </si>
  <si>
    <t>Sub-CPMK 5.4.7</t>
  </si>
  <si>
    <t xml:space="preserve">Kuis </t>
  </si>
  <si>
    <t>5.3.2.1</t>
  </si>
  <si>
    <t>5.4.1.1</t>
  </si>
  <si>
    <t>5.4.2.1</t>
  </si>
  <si>
    <t>5.4.6.2</t>
  </si>
  <si>
    <t>5.4.7.3</t>
  </si>
  <si>
    <t>5.4.8.3</t>
  </si>
  <si>
    <t>Jumlah soal UTS</t>
  </si>
  <si>
    <t>Jumlah soal UAS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</si>
</sst>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AF5DA"/>
        <bgColor indexed="64"/>
      </patternFill>
    </fill>
    <fill>
      <patternFill patternType="solid">
        <fgColor rgb="FF579C9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4" fontId="0" fillId="0" borderId="1" xfId="0" applyNumberFormat="1" applyBorder="1" applyAlignment="1">
      <alignment horizontal="center" vertical="top" wrapText="1"/>
    </xf>
    <xf numFmtId="164" fontId="0" fillId="0" borderId="0" xfId="0" applyNumberFormat="1" applyAlignment="1">
      <alignment horizontal="center" vertical="top" wrapText="1"/>
    </xf>
    <xf numFmtId="0" fontId="0" fillId="0" borderId="0" xfId="0" applyAlignment="1">
      <alignment vertical="top"/>
    </xf>
    <xf numFmtId="9" fontId="0" fillId="0" borderId="0" xfId="0" applyNumberFormat="1" applyAlignment="1">
      <alignment horizontal="center" vertical="top" wrapText="1"/>
    </xf>
    <xf numFmtId="0" fontId="0" fillId="3" borderId="1" xfId="0" quotePrefix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top" wrapText="1"/>
    </xf>
    <xf numFmtId="164" fontId="0" fillId="5" borderId="1" xfId="0" applyNumberFormat="1" applyFill="1" applyBorder="1" applyAlignment="1">
      <alignment horizontal="center" vertical="top" wrapText="1"/>
    </xf>
    <xf numFmtId="164" fontId="0" fillId="6" borderId="1" xfId="0" applyNumberFormat="1" applyFill="1" applyBorder="1" applyAlignment="1">
      <alignment horizontal="center" vertical="top" wrapText="1"/>
    </xf>
    <xf numFmtId="10" fontId="0" fillId="0" borderId="0" xfId="0" applyNumberFormat="1" applyAlignment="1">
      <alignment horizontal="center" vertical="top" wrapText="1"/>
    </xf>
    <xf numFmtId="0" fontId="1" fillId="0" borderId="0" xfId="0" applyFont="1" applyAlignment="1">
      <alignment vertical="top" wrapText="1"/>
    </xf>
    <xf numFmtId="1" fontId="0" fillId="0" borderId="0" xfId="0" applyNumberFormat="1" applyAlignment="1">
      <alignment horizontal="center" vertical="top" wrapText="1"/>
    </xf>
    <xf numFmtId="21" fontId="0" fillId="0" borderId="1" xfId="0" applyNumberFormat="1" applyBorder="1" applyAlignment="1">
      <alignment horizontal="center" vertical="top" wrapText="1"/>
    </xf>
    <xf numFmtId="164" fontId="0" fillId="7" borderId="1" xfId="0" applyNumberFormat="1" applyFill="1" applyBorder="1" applyAlignment="1">
      <alignment horizontal="center" vertical="top" wrapText="1"/>
    </xf>
    <xf numFmtId="164" fontId="0" fillId="8" borderId="1" xfId="0" applyNumberFormat="1" applyFill="1" applyBorder="1" applyAlignment="1">
      <alignment horizontal="center" vertical="top" wrapText="1"/>
    </xf>
    <xf numFmtId="164" fontId="0" fillId="9" borderId="1" xfId="0" applyNumberFormat="1" applyFill="1" applyBorder="1" applyAlignment="1">
      <alignment horizontal="center" vertical="top" wrapText="1"/>
    </xf>
    <xf numFmtId="164" fontId="0" fillId="10" borderId="1" xfId="0" applyNumberFormat="1" applyFill="1" applyBorder="1" applyAlignment="1">
      <alignment horizontal="center" vertical="top" wrapText="1"/>
    </xf>
    <xf numFmtId="0" fontId="0" fillId="11" borderId="1" xfId="0" applyFill="1" applyBorder="1" applyAlignment="1">
      <alignment vertical="top" wrapText="1"/>
    </xf>
    <xf numFmtId="0" fontId="0" fillId="12" borderId="1" xfId="0" applyFill="1" applyBorder="1" applyAlignment="1">
      <alignment vertical="top" wrapText="1"/>
    </xf>
    <xf numFmtId="0" fontId="0" fillId="13" borderId="1" xfId="0" applyFill="1" applyBorder="1" applyAlignment="1">
      <alignment vertical="top" wrapText="1"/>
    </xf>
    <xf numFmtId="0" fontId="0" fillId="14" borderId="1" xfId="0" applyFill="1" applyBorder="1" applyAlignment="1">
      <alignment vertical="top" wrapText="1"/>
    </xf>
    <xf numFmtId="1" fontId="4" fillId="15" borderId="1" xfId="0" applyNumberFormat="1" applyFont="1" applyFill="1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 wrapText="1"/>
    </xf>
    <xf numFmtId="1" fontId="0" fillId="0" borderId="0" xfId="0" applyNumberForma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79C91"/>
      <color rgb="FF0AF5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9"/>
  <sheetViews>
    <sheetView tabSelected="1" zoomScale="125" zoomScaleNormal="110" workbookViewId="0">
      <pane ySplit="7" topLeftCell="A27" activePane="bottomLeft" state="frozen"/>
      <selection pane="bottomLeft" activeCell="F14" sqref="F14"/>
    </sheetView>
  </sheetViews>
  <sheetFormatPr baseColWidth="10" defaultColWidth="9" defaultRowHeight="15" x14ac:dyDescent="0.2"/>
  <cols>
    <col min="1" max="1" width="3.83203125" style="2" customWidth="1"/>
    <col min="2" max="2" width="12" style="6" customWidth="1"/>
    <col min="3" max="3" width="9" style="2" customWidth="1"/>
    <col min="4" max="4" width="12.33203125" style="2" customWidth="1"/>
    <col min="5" max="5" width="20.83203125" style="2" customWidth="1"/>
    <col min="6" max="6" width="15.6640625" style="6" customWidth="1"/>
    <col min="7" max="7" width="17.33203125" style="6" customWidth="1"/>
    <col min="8" max="8" width="19.5" style="2" customWidth="1"/>
    <col min="9" max="9" width="12.33203125" style="6" customWidth="1"/>
    <col min="10" max="10" width="10.83203125" style="6" customWidth="1"/>
    <col min="11" max="11" width="11.5" style="6" customWidth="1"/>
    <col min="12" max="12" width="10.83203125" style="6" customWidth="1"/>
    <col min="13" max="16384" width="9" style="2"/>
  </cols>
  <sheetData>
    <row r="1" spans="2:15" ht="19" x14ac:dyDescent="0.2">
      <c r="B1" s="8" t="s">
        <v>9</v>
      </c>
      <c r="C1" s="3"/>
    </row>
    <row r="2" spans="2:15" ht="19" x14ac:dyDescent="0.2">
      <c r="B2" s="8"/>
      <c r="C2" s="3"/>
    </row>
    <row r="3" spans="2:15" ht="16" x14ac:dyDescent="0.2">
      <c r="B3" s="9" t="s">
        <v>13</v>
      </c>
      <c r="C3" s="12" t="s">
        <v>31</v>
      </c>
    </row>
    <row r="4" spans="2:15" ht="16" x14ac:dyDescent="0.2">
      <c r="B4" s="9" t="s">
        <v>14</v>
      </c>
      <c r="C4" s="12" t="s">
        <v>32</v>
      </c>
    </row>
    <row r="6" spans="2:15" s="1" customFormat="1" ht="33.5" customHeight="1" x14ac:dyDescent="0.2">
      <c r="B6" s="4" t="s">
        <v>15</v>
      </c>
      <c r="C6" s="4" t="s">
        <v>0</v>
      </c>
      <c r="D6" s="4" t="s">
        <v>1</v>
      </c>
      <c r="E6" s="4" t="s">
        <v>2</v>
      </c>
      <c r="F6" s="4" t="s">
        <v>3</v>
      </c>
      <c r="G6" s="4" t="s">
        <v>19</v>
      </c>
      <c r="H6" s="4" t="s">
        <v>4</v>
      </c>
      <c r="I6" s="4" t="s">
        <v>5</v>
      </c>
      <c r="J6" s="4" t="s">
        <v>6</v>
      </c>
      <c r="K6" s="4" t="s">
        <v>7</v>
      </c>
      <c r="L6" s="4" t="s">
        <v>8</v>
      </c>
    </row>
    <row r="7" spans="2:15" s="17" customFormat="1" x14ac:dyDescent="0.2">
      <c r="B7" s="14">
        <v>1</v>
      </c>
      <c r="C7" s="15">
        <v>2</v>
      </c>
      <c r="D7" s="15">
        <v>3</v>
      </c>
      <c r="E7" s="15">
        <v>4</v>
      </c>
      <c r="F7" s="15">
        <v>5</v>
      </c>
      <c r="G7" s="15">
        <v>6</v>
      </c>
      <c r="H7" s="15">
        <v>7</v>
      </c>
      <c r="I7" s="15">
        <v>8</v>
      </c>
      <c r="J7" s="15">
        <v>9</v>
      </c>
      <c r="K7" s="15">
        <v>10</v>
      </c>
      <c r="L7" s="15">
        <v>11</v>
      </c>
    </row>
    <row r="8" spans="2:15" ht="16" x14ac:dyDescent="0.2">
      <c r="B8" s="7">
        <v>0</v>
      </c>
      <c r="C8" s="5" t="s">
        <v>10</v>
      </c>
      <c r="D8" s="5" t="s">
        <v>11</v>
      </c>
      <c r="E8" s="5" t="s">
        <v>29</v>
      </c>
      <c r="F8" s="7" t="s">
        <v>12</v>
      </c>
      <c r="G8" s="16" t="s">
        <v>21</v>
      </c>
      <c r="H8" s="5" t="s">
        <v>17</v>
      </c>
      <c r="I8" s="33">
        <f>J8*0.78*100*2</f>
        <v>15.600000000000003</v>
      </c>
      <c r="J8" s="10">
        <v>0.1</v>
      </c>
      <c r="K8" s="19">
        <v>0.1</v>
      </c>
      <c r="L8" s="19">
        <f>K8</f>
        <v>0.1</v>
      </c>
      <c r="N8" s="6"/>
      <c r="O8" s="11"/>
    </row>
    <row r="9" spans="2:15" ht="32" x14ac:dyDescent="0.2">
      <c r="B9" s="7">
        <v>1</v>
      </c>
      <c r="C9" s="5" t="s">
        <v>22</v>
      </c>
      <c r="D9" s="5" t="s">
        <v>23</v>
      </c>
      <c r="E9" s="5" t="s">
        <v>33</v>
      </c>
      <c r="F9" s="7" t="s">
        <v>24</v>
      </c>
      <c r="G9" s="16" t="s">
        <v>20</v>
      </c>
      <c r="H9" s="29" t="s">
        <v>16</v>
      </c>
      <c r="I9" s="34">
        <f>J9*0.78*100*2</f>
        <v>3.9000000000000008</v>
      </c>
      <c r="J9" s="10">
        <v>2.5000000000000001E-2</v>
      </c>
      <c r="K9" s="18">
        <f>SUM(J9)</f>
        <v>2.5000000000000001E-2</v>
      </c>
      <c r="L9" s="18">
        <f>SUM(K9:K30)</f>
        <v>0.89999999999999991</v>
      </c>
      <c r="M9" s="2" t="s">
        <v>73</v>
      </c>
      <c r="N9" s="35">
        <f>I9+I10+I11+I12+I13+I14+I16+I18</f>
        <v>31.20000000000001</v>
      </c>
    </row>
    <row r="10" spans="2:15" ht="32" x14ac:dyDescent="0.2">
      <c r="B10" s="7"/>
      <c r="C10" s="5"/>
      <c r="D10" s="5" t="s">
        <v>35</v>
      </c>
      <c r="E10" s="5" t="s">
        <v>34</v>
      </c>
      <c r="F10" s="7" t="s">
        <v>36</v>
      </c>
      <c r="G10" s="16" t="s">
        <v>26</v>
      </c>
      <c r="H10" s="29" t="s">
        <v>27</v>
      </c>
      <c r="I10" s="34">
        <f t="shared" ref="I10:I30" si="0">J10*0.78*100*2</f>
        <v>3.9000000000000008</v>
      </c>
      <c r="J10" s="10">
        <v>2.5000000000000001E-2</v>
      </c>
      <c r="K10" s="26">
        <f>SUM(J10:J12)</f>
        <v>7.5000000000000011E-2</v>
      </c>
      <c r="L10" s="26"/>
      <c r="M10" s="2" t="s">
        <v>74</v>
      </c>
      <c r="N10" s="35">
        <f>I20+I21+I22+I23+I25+I28</f>
        <v>31.200000000000003</v>
      </c>
      <c r="O10" s="11"/>
    </row>
    <row r="11" spans="2:15" ht="16" x14ac:dyDescent="0.2">
      <c r="B11" s="7"/>
      <c r="C11" s="5"/>
      <c r="D11" s="5"/>
      <c r="E11" s="5" t="s">
        <v>37</v>
      </c>
      <c r="F11" s="24" t="s">
        <v>38</v>
      </c>
      <c r="G11" s="16" t="s">
        <v>26</v>
      </c>
      <c r="H11" s="29" t="s">
        <v>27</v>
      </c>
      <c r="I11" s="34">
        <f t="shared" si="0"/>
        <v>3.9000000000000008</v>
      </c>
      <c r="J11" s="10">
        <v>2.5000000000000001E-2</v>
      </c>
      <c r="K11" s="26"/>
      <c r="L11" s="26"/>
      <c r="N11" s="6"/>
      <c r="O11" s="11"/>
    </row>
    <row r="12" spans="2:15" ht="16" x14ac:dyDescent="0.2">
      <c r="B12" s="7"/>
      <c r="C12" s="5"/>
      <c r="D12" s="5"/>
      <c r="E12" s="5" t="s">
        <v>39</v>
      </c>
      <c r="F12" s="7" t="s">
        <v>40</v>
      </c>
      <c r="G12" s="16" t="s">
        <v>26</v>
      </c>
      <c r="H12" s="29" t="s">
        <v>27</v>
      </c>
      <c r="I12" s="34">
        <f t="shared" si="0"/>
        <v>3.9000000000000008</v>
      </c>
      <c r="J12" s="10">
        <v>2.5000000000000001E-2</v>
      </c>
      <c r="K12" s="26"/>
      <c r="L12" s="26"/>
      <c r="N12" s="6"/>
      <c r="O12" s="11"/>
    </row>
    <row r="13" spans="2:15" ht="16" x14ac:dyDescent="0.2">
      <c r="B13" s="7"/>
      <c r="C13" s="5"/>
      <c r="D13" s="5" t="s">
        <v>41</v>
      </c>
      <c r="E13" s="5" t="s">
        <v>42</v>
      </c>
      <c r="F13" s="7" t="s">
        <v>43</v>
      </c>
      <c r="G13" s="16" t="s">
        <v>20</v>
      </c>
      <c r="H13" s="29" t="s">
        <v>16</v>
      </c>
      <c r="I13" s="34">
        <f t="shared" si="0"/>
        <v>3.9000000000000008</v>
      </c>
      <c r="J13" s="10">
        <v>2.5000000000000001E-2</v>
      </c>
      <c r="K13" s="20">
        <f>SUM(J13:J15)</f>
        <v>0.12000000000000001</v>
      </c>
      <c r="L13" s="20"/>
      <c r="N13" s="6"/>
      <c r="O13" s="11"/>
    </row>
    <row r="14" spans="2:15" ht="16" x14ac:dyDescent="0.2">
      <c r="B14" s="7"/>
      <c r="C14" s="5"/>
      <c r="D14" s="5"/>
      <c r="E14" s="5" t="s">
        <v>44</v>
      </c>
      <c r="F14" s="7" t="s">
        <v>67</v>
      </c>
      <c r="G14" s="16" t="s">
        <v>20</v>
      </c>
      <c r="H14" s="29" t="s">
        <v>16</v>
      </c>
      <c r="I14" s="34">
        <f t="shared" si="0"/>
        <v>3.9000000000000008</v>
      </c>
      <c r="J14" s="10">
        <v>2.5000000000000001E-2</v>
      </c>
      <c r="K14" s="20"/>
      <c r="L14" s="20"/>
      <c r="N14" s="6"/>
      <c r="O14" s="11"/>
    </row>
    <row r="15" spans="2:15" ht="32" x14ac:dyDescent="0.2">
      <c r="B15" s="7"/>
      <c r="C15" s="5"/>
      <c r="D15" s="5"/>
      <c r="E15" s="5"/>
      <c r="F15" s="7" t="s">
        <v>47</v>
      </c>
      <c r="G15" s="16" t="s">
        <v>30</v>
      </c>
      <c r="H15" s="30" t="s">
        <v>28</v>
      </c>
      <c r="I15" s="33">
        <f t="shared" si="0"/>
        <v>10.920000000000002</v>
      </c>
      <c r="J15" s="10">
        <v>7.0000000000000007E-2</v>
      </c>
      <c r="K15" s="20"/>
      <c r="L15" s="20"/>
      <c r="N15" s="6"/>
      <c r="O15" s="23"/>
    </row>
    <row r="16" spans="2:15" ht="16" x14ac:dyDescent="0.2">
      <c r="B16" s="7"/>
      <c r="C16" s="5"/>
      <c r="D16" s="5" t="s">
        <v>46</v>
      </c>
      <c r="E16" s="5" t="s">
        <v>45</v>
      </c>
      <c r="F16" s="7" t="s">
        <v>68</v>
      </c>
      <c r="G16" s="16" t="s">
        <v>20</v>
      </c>
      <c r="H16" s="29" t="s">
        <v>16</v>
      </c>
      <c r="I16" s="34">
        <f t="shared" si="0"/>
        <v>3.9000000000000008</v>
      </c>
      <c r="J16" s="10">
        <v>2.5000000000000001E-2</v>
      </c>
      <c r="K16" s="25">
        <f>J16+J17+J18+J19+J20+J21+J22+J23+J24+J25+J26+J27+J28+J29+J30</f>
        <v>0.67999999999999994</v>
      </c>
      <c r="L16" s="25"/>
      <c r="N16" s="6"/>
      <c r="O16" s="11"/>
    </row>
    <row r="17" spans="2:15" ht="32" x14ac:dyDescent="0.2">
      <c r="B17" s="7"/>
      <c r="C17" s="5"/>
      <c r="D17" s="5"/>
      <c r="E17" s="5"/>
      <c r="F17" s="7" t="s">
        <v>48</v>
      </c>
      <c r="G17" s="16" t="s">
        <v>25</v>
      </c>
      <c r="H17" s="30" t="s">
        <v>28</v>
      </c>
      <c r="I17" s="33">
        <f t="shared" si="0"/>
        <v>10.920000000000002</v>
      </c>
      <c r="J17" s="10">
        <v>7.0000000000000007E-2</v>
      </c>
      <c r="K17" s="25"/>
      <c r="L17" s="25"/>
      <c r="N17" s="6"/>
      <c r="O17" s="11"/>
    </row>
    <row r="18" spans="2:15" ht="16" x14ac:dyDescent="0.2">
      <c r="B18" s="7"/>
      <c r="C18" s="5"/>
      <c r="D18" s="5"/>
      <c r="E18" s="5" t="s">
        <v>49</v>
      </c>
      <c r="F18" s="7" t="s">
        <v>69</v>
      </c>
      <c r="G18" s="16" t="s">
        <v>20</v>
      </c>
      <c r="H18" s="29" t="s">
        <v>27</v>
      </c>
      <c r="I18" s="34">
        <f t="shared" si="0"/>
        <v>3.9000000000000008</v>
      </c>
      <c r="J18" s="10">
        <v>2.5000000000000001E-2</v>
      </c>
      <c r="K18" s="25"/>
      <c r="L18" s="25"/>
      <c r="N18" s="6"/>
      <c r="O18" s="11"/>
    </row>
    <row r="19" spans="2:15" ht="32" x14ac:dyDescent="0.2">
      <c r="B19" s="7"/>
      <c r="C19" s="5"/>
      <c r="D19" s="5"/>
      <c r="E19" s="5"/>
      <c r="F19" s="7" t="s">
        <v>50</v>
      </c>
      <c r="G19" s="16" t="s">
        <v>25</v>
      </c>
      <c r="H19" s="30" t="s">
        <v>28</v>
      </c>
      <c r="I19" s="33">
        <f t="shared" si="0"/>
        <v>10.920000000000002</v>
      </c>
      <c r="J19" s="10">
        <v>7.0000000000000007E-2</v>
      </c>
      <c r="K19" s="27"/>
      <c r="L19" s="27"/>
      <c r="N19" s="6"/>
      <c r="O19" s="11"/>
    </row>
    <row r="20" spans="2:15" ht="16" x14ac:dyDescent="0.2">
      <c r="B20" s="7"/>
      <c r="C20" s="5"/>
      <c r="D20" s="5"/>
      <c r="E20" s="5" t="s">
        <v>51</v>
      </c>
      <c r="F20" s="7" t="s">
        <v>52</v>
      </c>
      <c r="G20" s="16" t="s">
        <v>26</v>
      </c>
      <c r="H20" s="32" t="s">
        <v>18</v>
      </c>
      <c r="I20" s="34">
        <f t="shared" si="0"/>
        <v>5.1948000000000008</v>
      </c>
      <c r="J20" s="10">
        <v>3.3300000000000003E-2</v>
      </c>
      <c r="K20" s="25"/>
      <c r="L20" s="25"/>
      <c r="N20" s="6"/>
      <c r="O20" s="11"/>
    </row>
    <row r="21" spans="2:15" ht="16" x14ac:dyDescent="0.2">
      <c r="B21" s="7"/>
      <c r="C21" s="5"/>
      <c r="D21" s="5"/>
      <c r="E21" s="5" t="s">
        <v>53</v>
      </c>
      <c r="F21" s="7" t="s">
        <v>54</v>
      </c>
      <c r="G21" s="16" t="s">
        <v>20</v>
      </c>
      <c r="H21" s="32" t="s">
        <v>18</v>
      </c>
      <c r="I21" s="34">
        <f t="shared" si="0"/>
        <v>5.1948000000000008</v>
      </c>
      <c r="J21" s="10">
        <v>3.3300000000000003E-2</v>
      </c>
      <c r="K21" s="25"/>
      <c r="L21" s="25"/>
      <c r="N21" s="6"/>
      <c r="O21" s="11"/>
    </row>
    <row r="22" spans="2:15" ht="16" x14ac:dyDescent="0.2">
      <c r="B22" s="7"/>
      <c r="C22" s="5"/>
      <c r="D22" s="5"/>
      <c r="E22" s="5" t="s">
        <v>55</v>
      </c>
      <c r="F22" s="7" t="s">
        <v>56</v>
      </c>
      <c r="G22" s="16" t="s">
        <v>26</v>
      </c>
      <c r="H22" s="32" t="s">
        <v>18</v>
      </c>
      <c r="I22" s="34">
        <f t="shared" si="0"/>
        <v>5.1948000000000008</v>
      </c>
      <c r="J22" s="10">
        <v>3.3300000000000003E-2</v>
      </c>
      <c r="K22" s="25"/>
      <c r="L22" s="25"/>
      <c r="N22" s="6"/>
      <c r="O22" s="11"/>
    </row>
    <row r="23" spans="2:15" ht="16" x14ac:dyDescent="0.2">
      <c r="B23" s="5"/>
      <c r="C23" s="5"/>
      <c r="D23" s="5"/>
      <c r="E23" s="5" t="s">
        <v>64</v>
      </c>
      <c r="F23" s="7" t="s">
        <v>57</v>
      </c>
      <c r="G23" s="16" t="s">
        <v>20</v>
      </c>
      <c r="H23" s="32" t="s">
        <v>18</v>
      </c>
      <c r="I23" s="34">
        <f t="shared" si="0"/>
        <v>5.1948000000000008</v>
      </c>
      <c r="J23" s="10">
        <v>3.3300000000000003E-2</v>
      </c>
      <c r="K23" s="10"/>
      <c r="L23" s="28"/>
      <c r="N23" s="6"/>
      <c r="O23" s="11"/>
    </row>
    <row r="24" spans="2:15" ht="32" x14ac:dyDescent="0.2">
      <c r="B24" s="5"/>
      <c r="C24" s="5"/>
      <c r="D24" s="5"/>
      <c r="E24" s="5"/>
      <c r="F24" s="7" t="s">
        <v>70</v>
      </c>
      <c r="G24" s="16" t="s">
        <v>25</v>
      </c>
      <c r="H24" s="30" t="s">
        <v>28</v>
      </c>
      <c r="I24" s="33">
        <f t="shared" si="0"/>
        <v>10.920000000000002</v>
      </c>
      <c r="J24" s="10">
        <v>7.0000000000000007E-2</v>
      </c>
      <c r="K24" s="10"/>
      <c r="L24" s="28"/>
      <c r="N24" s="6"/>
      <c r="O24" s="11"/>
    </row>
    <row r="25" spans="2:15" ht="16" x14ac:dyDescent="0.2">
      <c r="B25" s="5"/>
      <c r="C25" s="5"/>
      <c r="D25" s="5"/>
      <c r="E25" s="5" t="s">
        <v>65</v>
      </c>
      <c r="F25" s="7" t="s">
        <v>58</v>
      </c>
      <c r="G25" s="16" t="s">
        <v>20</v>
      </c>
      <c r="H25" s="32" t="s">
        <v>18</v>
      </c>
      <c r="I25" s="34">
        <f t="shared" si="0"/>
        <v>5.2103999999999999</v>
      </c>
      <c r="J25" s="10">
        <v>3.3399999999999999E-2</v>
      </c>
      <c r="K25" s="25"/>
      <c r="L25" s="25"/>
      <c r="N25" s="6"/>
      <c r="O25" s="11"/>
    </row>
    <row r="26" spans="2:15" ht="32" x14ac:dyDescent="0.2">
      <c r="B26" s="5"/>
      <c r="C26" s="5"/>
      <c r="D26" s="5"/>
      <c r="E26" s="5"/>
      <c r="F26" s="7" t="s">
        <v>59</v>
      </c>
      <c r="G26" s="16" t="s">
        <v>25</v>
      </c>
      <c r="H26" s="30" t="s">
        <v>28</v>
      </c>
      <c r="I26" s="33">
        <f t="shared" si="0"/>
        <v>10.920000000000002</v>
      </c>
      <c r="J26" s="10">
        <v>7.0000000000000007E-2</v>
      </c>
      <c r="K26" s="25"/>
      <c r="L26" s="25"/>
      <c r="N26" s="6"/>
      <c r="O26" s="11"/>
    </row>
    <row r="27" spans="2:15" ht="16" x14ac:dyDescent="0.2">
      <c r="B27" s="5"/>
      <c r="C27" s="5"/>
      <c r="D27" s="5"/>
      <c r="E27" s="5"/>
      <c r="F27" s="7" t="s">
        <v>71</v>
      </c>
      <c r="G27" s="16" t="s">
        <v>26</v>
      </c>
      <c r="H27" s="31" t="s">
        <v>66</v>
      </c>
      <c r="I27" s="33">
        <f t="shared" si="0"/>
        <v>6.24</v>
      </c>
      <c r="J27" s="10">
        <v>0.04</v>
      </c>
      <c r="K27" s="25"/>
      <c r="L27" s="25"/>
      <c r="N27" s="6"/>
      <c r="O27" s="11"/>
    </row>
    <row r="28" spans="2:15" ht="16" x14ac:dyDescent="0.2">
      <c r="B28" s="7"/>
      <c r="C28" s="5"/>
      <c r="D28" s="5"/>
      <c r="E28" s="5" t="s">
        <v>61</v>
      </c>
      <c r="F28" s="7" t="s">
        <v>62</v>
      </c>
      <c r="G28" s="16" t="s">
        <v>20</v>
      </c>
      <c r="H28" s="32" t="s">
        <v>18</v>
      </c>
      <c r="I28" s="34">
        <f t="shared" si="0"/>
        <v>5.2103999999999999</v>
      </c>
      <c r="J28" s="10">
        <v>3.3399999999999999E-2</v>
      </c>
      <c r="K28" s="28"/>
      <c r="L28" s="28"/>
      <c r="N28" s="6"/>
    </row>
    <row r="29" spans="2:15" ht="32" x14ac:dyDescent="0.2">
      <c r="B29" s="7"/>
      <c r="C29" s="5"/>
      <c r="D29" s="5"/>
      <c r="E29" s="5"/>
      <c r="F29" s="7" t="s">
        <v>63</v>
      </c>
      <c r="G29" s="16" t="s">
        <v>25</v>
      </c>
      <c r="H29" s="30" t="s">
        <v>28</v>
      </c>
      <c r="I29" s="33">
        <f t="shared" si="0"/>
        <v>10.920000000000002</v>
      </c>
      <c r="J29" s="10">
        <v>7.0000000000000007E-2</v>
      </c>
      <c r="K29" s="28"/>
      <c r="L29" s="28"/>
      <c r="N29" s="6"/>
    </row>
    <row r="30" spans="2:15" ht="16" x14ac:dyDescent="0.2">
      <c r="B30" s="7"/>
      <c r="C30" s="5"/>
      <c r="D30" s="5"/>
      <c r="E30" s="5"/>
      <c r="F30" s="7" t="s">
        <v>72</v>
      </c>
      <c r="G30" s="16" t="s">
        <v>26</v>
      </c>
      <c r="H30" s="31" t="s">
        <v>60</v>
      </c>
      <c r="I30" s="33">
        <f t="shared" si="0"/>
        <v>6.24</v>
      </c>
      <c r="J30" s="10">
        <v>0.04</v>
      </c>
      <c r="K30" s="28"/>
      <c r="L30" s="28"/>
      <c r="N30" s="6"/>
    </row>
    <row r="31" spans="2:15" x14ac:dyDescent="0.2">
      <c r="I31" s="34">
        <f>SUM(I9:I30)</f>
        <v>140.40000000000003</v>
      </c>
      <c r="L31" s="11">
        <f>SUM(L8:L30)</f>
        <v>0.99999999999999989</v>
      </c>
    </row>
    <row r="33" spans="8:9" x14ac:dyDescent="0.2">
      <c r="H33" s="22"/>
      <c r="I33" s="13"/>
    </row>
    <row r="34" spans="8:9" x14ac:dyDescent="0.2">
      <c r="I34" s="13"/>
    </row>
    <row r="35" spans="8:9" x14ac:dyDescent="0.2">
      <c r="I35" s="21"/>
    </row>
    <row r="36" spans="8:9" x14ac:dyDescent="0.2">
      <c r="I36" s="13"/>
    </row>
    <row r="37" spans="8:9" x14ac:dyDescent="0.2">
      <c r="H37" s="22"/>
      <c r="I37" s="13"/>
    </row>
    <row r="42" spans="8:9" x14ac:dyDescent="0.2">
      <c r="H42" s="22"/>
      <c r="I42" s="2"/>
    </row>
    <row r="43" spans="8:9" x14ac:dyDescent="0.2">
      <c r="I43" s="13"/>
    </row>
    <row r="44" spans="8:9" x14ac:dyDescent="0.2">
      <c r="I44" s="13"/>
    </row>
    <row r="49" spans="9:9" x14ac:dyDescent="0.2">
      <c r="I49" s="13"/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PATOFISIOLOGI</vt:lpstr>
      <vt:lpstr>PATOFISIOLOGI!Print_Area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Microsoft Office User</cp:lastModifiedBy>
  <cp:lastPrinted>2026-02-23T01:23:58Z</cp:lastPrinted>
  <dcterms:created xsi:type="dcterms:W3CDTF">2025-07-09T22:29:32Z</dcterms:created>
  <dcterms:modified xsi:type="dcterms:W3CDTF">2026-02-24T07:40:48Z</dcterms:modified>
</cp:coreProperties>
</file>