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ptianafathonah/Documents/GENAP 2025-2026/PENDIDIKAN/D3-KEP/Farmakologi/"/>
    </mc:Choice>
  </mc:AlternateContent>
  <xr:revisionPtr revIDLastSave="0" documentId="13_ncr:1_{2D1652E5-C351-AA49-9753-1E1641119F33}" xr6:coauthVersionLast="36" xr6:coauthVersionMax="47" xr10:uidLastSave="{00000000-0000-0000-0000-000000000000}"/>
  <bookViews>
    <workbookView xWindow="0" yWindow="0" windowWidth="27320" windowHeight="15360" xr2:uid="{46988CEB-EB9E-4B9F-854A-39BE5BA6E9AC}"/>
  </bookViews>
  <sheets>
    <sheet name="Farmakologi" sheetId="1" r:id="rId1"/>
  </sheets>
  <definedNames>
    <definedName name="_xlnm.Print_Area" localSheetId="0">Farmakologi!$A$1:$K$32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H31" i="1"/>
  <c r="I30" i="1" l="1"/>
  <c r="H26" i="1"/>
  <c r="H27" i="1"/>
  <c r="H28" i="1"/>
  <c r="H29" i="1"/>
  <c r="H15" i="1"/>
  <c r="H16" i="1"/>
  <c r="H17" i="1"/>
  <c r="H18" i="1"/>
  <c r="H19" i="1"/>
  <c r="H20" i="1"/>
  <c r="H21" i="1"/>
  <c r="H22" i="1"/>
  <c r="H23" i="1"/>
  <c r="H24" i="1"/>
  <c r="H25" i="1"/>
  <c r="H8" i="1"/>
  <c r="H9" i="1"/>
  <c r="H10" i="1"/>
  <c r="H11" i="1"/>
  <c r="H12" i="1"/>
  <c r="H13" i="1"/>
  <c r="H14" i="1"/>
  <c r="H7" i="1" l="1"/>
  <c r="J15" i="1"/>
  <c r="K15" i="1" s="1"/>
  <c r="J8" i="1"/>
  <c r="K8" i="1" s="1"/>
  <c r="K30" i="1" l="1"/>
</calcChain>
</file>

<file path=xl/sharedStrings.xml><?xml version="1.0" encoding="utf-8"?>
<sst xmlns="http://schemas.openxmlformats.org/spreadsheetml/2006/main" count="90" uniqueCount="73">
  <si>
    <t>PORTOFOLIO PENILAIAN DAN EVALUASI KETERCAPAIAN CPL MAHASISWA</t>
  </si>
  <si>
    <t>M.A</t>
  </si>
  <si>
    <t>PRODI</t>
  </si>
  <si>
    <t>Mg</t>
  </si>
  <si>
    <t>CPL</t>
  </si>
  <si>
    <t>CPMK</t>
  </si>
  <si>
    <t>Sub-CPMK</t>
  </si>
  <si>
    <t>Indikator</t>
  </si>
  <si>
    <t>Bentuk Soal</t>
  </si>
  <si>
    <t>Jumlah Soal</t>
  </si>
  <si>
    <t>Bobot (%) Sub-CPMK</t>
  </si>
  <si>
    <t>Bobot (%) CPMK</t>
  </si>
  <si>
    <t>Bobot (%) CPL</t>
  </si>
  <si>
    <t>CPL 1</t>
  </si>
  <si>
    <t>CPMK 1.1</t>
  </si>
  <si>
    <t>Sub-CMPK 1.1.1</t>
  </si>
  <si>
    <t>1.1.1.1</t>
  </si>
  <si>
    <t>SIAKAD</t>
  </si>
  <si>
    <t>: Diploma III Keperawatan</t>
  </si>
  <si>
    <t>CPL 3</t>
  </si>
  <si>
    <t>CPMK 3.1</t>
  </si>
  <si>
    <t>Sub-CMPK 3.1.1</t>
  </si>
  <si>
    <t>3.1.1.1</t>
  </si>
  <si>
    <t>KUIS</t>
  </si>
  <si>
    <t>Sub-CMPK 3.1.2</t>
  </si>
  <si>
    <t>Sub-CMPK 3.1.3</t>
  </si>
  <si>
    <t>Sub-CMPK 3.1.4</t>
  </si>
  <si>
    <t>Sub-CMPK 3.1.5</t>
  </si>
  <si>
    <t>Sub-CMPK 3.1.6</t>
  </si>
  <si>
    <t>Sub-CMPK 3.1.7</t>
  </si>
  <si>
    <t>3.1.2.1</t>
  </si>
  <si>
    <t>3.1.3.1</t>
  </si>
  <si>
    <t>3.1.4.1</t>
  </si>
  <si>
    <t>3.1.5.1</t>
  </si>
  <si>
    <t>3.1.6.1</t>
  </si>
  <si>
    <t>3.1.7.1</t>
  </si>
  <si>
    <t>Project Video</t>
  </si>
  <si>
    <t>CPL 5</t>
  </si>
  <si>
    <t>CPMK 5.1</t>
  </si>
  <si>
    <t>Sub-CMPK 5.1.1</t>
  </si>
  <si>
    <t>5.1.1.1</t>
  </si>
  <si>
    <t>Sub-CMPK 5.1.2</t>
  </si>
  <si>
    <t>Sub-CMPK 5.1.3</t>
  </si>
  <si>
    <t>5.1.2.1</t>
  </si>
  <si>
    <t>5.1.3.1</t>
  </si>
  <si>
    <t>UTS</t>
  </si>
  <si>
    <t>Sub-CMPK 5.2.1</t>
  </si>
  <si>
    <t>Sub-CMPK 5.3.1</t>
  </si>
  <si>
    <t>Sub-CMPK 5.3.2</t>
  </si>
  <si>
    <t>Sub-CMPK 5.3.3</t>
  </si>
  <si>
    <t>Sub-CMPK 5.3.4</t>
  </si>
  <si>
    <t>5.3.4.1</t>
  </si>
  <si>
    <t>5.3.4.2</t>
  </si>
  <si>
    <t>Sub-CMPK 5.4.1</t>
  </si>
  <si>
    <t>5.4.1.1</t>
  </si>
  <si>
    <t>5.4.1.2</t>
  </si>
  <si>
    <t>Sub-CMPK 5.5.1</t>
  </si>
  <si>
    <t>Sub-CMPK 5.6.1</t>
  </si>
  <si>
    <t>Sub-CMPK 5.6.2</t>
  </si>
  <si>
    <t>Sub-CMPK 5.6.3</t>
  </si>
  <si>
    <t>5.5.1.1</t>
  </si>
  <si>
    <t>5.6.1.1</t>
  </si>
  <si>
    <t>5.6.2.1</t>
  </si>
  <si>
    <t>5.5.3.1</t>
  </si>
  <si>
    <t>Project Makalah</t>
  </si>
  <si>
    <t>UAS</t>
  </si>
  <si>
    <t>5.2.1.1</t>
  </si>
  <si>
    <t>5.3.1.1</t>
  </si>
  <si>
    <t>5.3.2.1</t>
  </si>
  <si>
    <t>5.3.3.1</t>
  </si>
  <si>
    <t>: Farmakologi</t>
  </si>
  <si>
    <t>Jumlah Soal UTS</t>
  </si>
  <si>
    <t>Jumlah Soal 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</si>
</sst>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6" fontId="0" fillId="3" borderId="1" xfId="0" quotePrefix="1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10" fontId="0" fillId="0" borderId="1" xfId="0" applyNumberFormat="1" applyFont="1" applyBorder="1"/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10" fontId="0" fillId="2" borderId="1" xfId="0" applyNumberFormat="1" applyFont="1" applyFill="1" applyBorder="1" applyAlignment="1">
      <alignment horizontal="left" vertical="top" wrapText="1"/>
    </xf>
    <xf numFmtId="9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9" fontId="0" fillId="0" borderId="0" xfId="1" applyFont="1" applyFill="1" applyBorder="1" applyAlignment="1">
      <alignment horizontal="left" vertical="top" wrapText="1"/>
    </xf>
    <xf numFmtId="10" fontId="0" fillId="0" borderId="0" xfId="0" applyNumberFormat="1"/>
    <xf numFmtId="0" fontId="0" fillId="0" borderId="0" xfId="0" applyNumberFormat="1"/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10" fontId="0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ont="1" applyFill="1" applyBorder="1"/>
    <xf numFmtId="10" fontId="0" fillId="0" borderId="1" xfId="0" applyNumberFormat="1" applyFont="1" applyFill="1" applyBorder="1" applyAlignment="1">
      <alignment horizontal="left"/>
    </xf>
    <xf numFmtId="0" fontId="0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/>
    <xf numFmtId="2" fontId="0" fillId="4" borderId="1" xfId="0" applyNumberFormat="1" applyFont="1" applyFill="1" applyBorder="1" applyAlignment="1">
      <alignment horizontal="left"/>
    </xf>
    <xf numFmtId="1" fontId="0" fillId="2" borderId="1" xfId="0" applyNumberFormat="1" applyFont="1" applyFill="1" applyBorder="1" applyAlignment="1">
      <alignment horizontal="left" vertical="top" wrapText="1"/>
    </xf>
    <xf numFmtId="9" fontId="0" fillId="0" borderId="1" xfId="0" applyNumberFormat="1" applyFont="1" applyBorder="1"/>
    <xf numFmtId="9" fontId="0" fillId="4" borderId="1" xfId="0" applyNumberFormat="1" applyFont="1" applyFill="1" applyBorder="1" applyAlignment="1">
      <alignment horizontal="left"/>
    </xf>
    <xf numFmtId="0" fontId="0" fillId="0" borderId="2" xfId="0" applyFont="1" applyFill="1" applyBorder="1"/>
    <xf numFmtId="1" fontId="5" fillId="2" borderId="1" xfId="0" applyNumberFormat="1" applyFont="1" applyFill="1" applyBorder="1" applyAlignment="1">
      <alignment horizontal="left" vertical="top" wrapText="1"/>
    </xf>
    <xf numFmtId="1" fontId="0" fillId="0" borderId="0" xfId="0" applyNumberForma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AF578-8279-4EBB-B7A3-420AF745FEE8}">
  <dimension ref="A1:P33"/>
  <sheetViews>
    <sheetView tabSelected="1" zoomScale="63" zoomScaleNormal="80" workbookViewId="0">
      <selection sqref="A1:K32"/>
    </sheetView>
  </sheetViews>
  <sheetFormatPr baseColWidth="10" defaultColWidth="8.83203125" defaultRowHeight="15"/>
  <cols>
    <col min="1" max="1" width="3.83203125" customWidth="1"/>
    <col min="2" max="3" width="8.83203125" customWidth="1"/>
    <col min="4" max="4" width="12.33203125" customWidth="1"/>
    <col min="5" max="5" width="20.83203125" customWidth="1"/>
    <col min="6" max="6" width="17.33203125" customWidth="1"/>
    <col min="7" max="7" width="18.1640625" customWidth="1"/>
    <col min="8" max="8" width="12.33203125" style="20" customWidth="1"/>
    <col min="9" max="11" width="10.83203125" customWidth="1"/>
    <col min="15" max="15" width="12.33203125" customWidth="1"/>
  </cols>
  <sheetData>
    <row r="1" spans="1:16" ht="19">
      <c r="A1" s="1"/>
      <c r="B1" s="2" t="s">
        <v>0</v>
      </c>
      <c r="C1" s="3"/>
      <c r="D1" s="1"/>
      <c r="E1" s="1"/>
      <c r="F1" s="4"/>
      <c r="G1" s="1"/>
      <c r="H1" s="18"/>
      <c r="I1" s="4"/>
      <c r="J1" s="4"/>
      <c r="K1" s="4"/>
      <c r="L1" s="1"/>
    </row>
    <row r="2" spans="1:16" ht="19">
      <c r="A2" s="1"/>
      <c r="B2" s="2"/>
      <c r="C2" s="3"/>
      <c r="D2" s="1"/>
      <c r="E2" s="1"/>
      <c r="F2" s="4"/>
      <c r="G2" s="1"/>
      <c r="H2" s="18"/>
      <c r="I2" s="4"/>
      <c r="J2" s="4"/>
      <c r="K2" s="4"/>
      <c r="L2" s="1"/>
    </row>
    <row r="3" spans="1:16" ht="16">
      <c r="A3" s="1"/>
      <c r="B3" s="5" t="s">
        <v>1</v>
      </c>
      <c r="C3" s="6"/>
      <c r="D3" s="7" t="s">
        <v>70</v>
      </c>
      <c r="E3" s="1"/>
      <c r="F3" s="4"/>
      <c r="G3" s="1"/>
      <c r="H3" s="18"/>
      <c r="I3" s="4"/>
      <c r="J3" s="4"/>
      <c r="K3" s="4"/>
      <c r="L3" s="1"/>
    </row>
    <row r="4" spans="1:16" ht="16">
      <c r="A4" s="1"/>
      <c r="B4" s="5" t="s">
        <v>2</v>
      </c>
      <c r="C4" s="6"/>
      <c r="D4" s="7" t="s">
        <v>18</v>
      </c>
      <c r="E4" s="1"/>
      <c r="F4" s="4"/>
      <c r="G4" s="1"/>
      <c r="H4" s="18"/>
      <c r="I4" s="4"/>
      <c r="J4" s="4"/>
      <c r="K4" s="4"/>
      <c r="L4" s="1"/>
    </row>
    <row r="5" spans="1:16">
      <c r="A5" s="1"/>
      <c r="B5" s="4"/>
      <c r="C5" s="1"/>
      <c r="D5" s="1"/>
      <c r="E5" s="1"/>
      <c r="F5" s="4"/>
      <c r="G5" s="1"/>
      <c r="H5" s="18"/>
      <c r="I5" s="4"/>
      <c r="J5" s="4"/>
      <c r="K5" s="4"/>
      <c r="L5" s="1"/>
    </row>
    <row r="6" spans="1:16" ht="32">
      <c r="A6" s="8"/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19" t="s">
        <v>9</v>
      </c>
      <c r="I6" s="9" t="s">
        <v>10</v>
      </c>
      <c r="J6" s="9" t="s">
        <v>11</v>
      </c>
      <c r="K6" s="9" t="s">
        <v>12</v>
      </c>
      <c r="L6" s="8"/>
    </row>
    <row r="7" spans="1:16" ht="16">
      <c r="A7" s="1"/>
      <c r="B7" s="11"/>
      <c r="C7" s="14" t="s">
        <v>13</v>
      </c>
      <c r="D7" s="14" t="s">
        <v>14</v>
      </c>
      <c r="E7" s="14" t="s">
        <v>15</v>
      </c>
      <c r="F7" s="15" t="s">
        <v>16</v>
      </c>
      <c r="G7" s="14" t="s">
        <v>17</v>
      </c>
      <c r="H7" s="38">
        <f>I7*0.78*100*3</f>
        <v>23.400000000000006</v>
      </c>
      <c r="I7" s="16">
        <v>0.1</v>
      </c>
      <c r="J7" s="16">
        <v>0.1</v>
      </c>
      <c r="K7" s="16">
        <v>0.1</v>
      </c>
      <c r="L7" s="1"/>
      <c r="O7" s="22"/>
      <c r="P7" s="23"/>
    </row>
    <row r="8" spans="1:16" ht="16">
      <c r="A8" s="1"/>
      <c r="B8" s="12"/>
      <c r="C8" s="14" t="s">
        <v>19</v>
      </c>
      <c r="D8" s="14" t="s">
        <v>20</v>
      </c>
      <c r="E8" s="14" t="s">
        <v>21</v>
      </c>
      <c r="F8" s="15" t="s">
        <v>22</v>
      </c>
      <c r="G8" s="24" t="s">
        <v>36</v>
      </c>
      <c r="H8" s="38">
        <f t="shared" ref="H8:H29" si="0">I8*0.78*100*3</f>
        <v>4.68</v>
      </c>
      <c r="I8" s="26">
        <v>0.02</v>
      </c>
      <c r="J8" s="26">
        <f>I8+I9+I10+I11+I12+I13+I14</f>
        <v>0.26</v>
      </c>
      <c r="K8" s="26">
        <f>J8+J9+J10+J11+J12+J13+J14</f>
        <v>0.26</v>
      </c>
      <c r="L8" s="1"/>
      <c r="N8" s="21"/>
    </row>
    <row r="9" spans="1:16" ht="16">
      <c r="A9" s="1"/>
      <c r="B9" s="12"/>
      <c r="C9" s="24"/>
      <c r="D9" s="24"/>
      <c r="E9" s="14" t="s">
        <v>24</v>
      </c>
      <c r="F9" s="15" t="s">
        <v>30</v>
      </c>
      <c r="G9" s="24" t="s">
        <v>36</v>
      </c>
      <c r="H9" s="38">
        <f t="shared" si="0"/>
        <v>9.36</v>
      </c>
      <c r="I9" s="26">
        <v>0.04</v>
      </c>
      <c r="J9" s="26"/>
      <c r="K9" s="26"/>
      <c r="L9" s="1"/>
    </row>
    <row r="10" spans="1:16" ht="16">
      <c r="A10" s="1"/>
      <c r="B10" s="12"/>
      <c r="C10" s="24"/>
      <c r="D10" s="24"/>
      <c r="E10" s="14" t="s">
        <v>25</v>
      </c>
      <c r="F10" s="15" t="s">
        <v>31</v>
      </c>
      <c r="G10" s="24" t="s">
        <v>36</v>
      </c>
      <c r="H10" s="38">
        <f t="shared" si="0"/>
        <v>9.36</v>
      </c>
      <c r="I10" s="26">
        <v>0.04</v>
      </c>
      <c r="J10" s="26"/>
      <c r="K10" s="26"/>
      <c r="L10" s="1"/>
    </row>
    <row r="11" spans="1:16" ht="16">
      <c r="A11" s="1"/>
      <c r="B11" s="12"/>
      <c r="C11" s="24"/>
      <c r="D11" s="24"/>
      <c r="E11" s="14" t="s">
        <v>26</v>
      </c>
      <c r="F11" s="15" t="s">
        <v>32</v>
      </c>
      <c r="G11" s="24" t="s">
        <v>36</v>
      </c>
      <c r="H11" s="38">
        <f t="shared" si="0"/>
        <v>9.36</v>
      </c>
      <c r="I11" s="26">
        <v>0.04</v>
      </c>
      <c r="J11" s="26"/>
      <c r="K11" s="26"/>
      <c r="L11" s="1"/>
    </row>
    <row r="12" spans="1:16" ht="16">
      <c r="A12" s="1"/>
      <c r="B12" s="12"/>
      <c r="C12" s="24"/>
      <c r="D12" s="24"/>
      <c r="E12" s="14" t="s">
        <v>27</v>
      </c>
      <c r="F12" s="15" t="s">
        <v>33</v>
      </c>
      <c r="G12" s="24" t="s">
        <v>36</v>
      </c>
      <c r="H12" s="38">
        <f t="shared" si="0"/>
        <v>9.36</v>
      </c>
      <c r="I12" s="26">
        <v>0.04</v>
      </c>
      <c r="J12" s="26"/>
      <c r="K12" s="26"/>
      <c r="L12" s="1"/>
    </row>
    <row r="13" spans="1:16" ht="16">
      <c r="A13" s="1"/>
      <c r="B13" s="12"/>
      <c r="C13" s="24"/>
      <c r="D13" s="24"/>
      <c r="E13" s="14" t="s">
        <v>28</v>
      </c>
      <c r="F13" s="15" t="s">
        <v>34</v>
      </c>
      <c r="G13" s="24" t="s">
        <v>36</v>
      </c>
      <c r="H13" s="38">
        <f t="shared" si="0"/>
        <v>9.36</v>
      </c>
      <c r="I13" s="26">
        <v>0.04</v>
      </c>
      <c r="J13" s="26"/>
      <c r="K13" s="26"/>
      <c r="L13" s="1"/>
    </row>
    <row r="14" spans="1:16" ht="16">
      <c r="A14" s="1"/>
      <c r="B14" s="12"/>
      <c r="C14" s="24"/>
      <c r="D14" s="24"/>
      <c r="E14" s="14" t="s">
        <v>29</v>
      </c>
      <c r="F14" s="15" t="s">
        <v>35</v>
      </c>
      <c r="G14" s="24" t="s">
        <v>36</v>
      </c>
      <c r="H14" s="38">
        <f t="shared" si="0"/>
        <v>9.36</v>
      </c>
      <c r="I14" s="26">
        <v>0.04</v>
      </c>
      <c r="J14" s="26"/>
      <c r="K14" s="26"/>
      <c r="L14" s="1"/>
    </row>
    <row r="15" spans="1:16" ht="16">
      <c r="A15" s="1"/>
      <c r="B15" s="12"/>
      <c r="C15" s="24" t="s">
        <v>37</v>
      </c>
      <c r="D15" s="24" t="s">
        <v>38</v>
      </c>
      <c r="E15" s="14" t="s">
        <v>39</v>
      </c>
      <c r="F15" s="25" t="s">
        <v>40</v>
      </c>
      <c r="G15" s="24" t="s">
        <v>45</v>
      </c>
      <c r="H15" s="34">
        <f t="shared" si="0"/>
        <v>9.36</v>
      </c>
      <c r="I15" s="26">
        <v>0.04</v>
      </c>
      <c r="J15" s="26">
        <f>I15+I16+I17+I18+I19+I20+I21+I22+I23+I24+I25+I26+I27+I28+I29</f>
        <v>0.64000000000000012</v>
      </c>
      <c r="K15" s="26">
        <f>J15+J16+J17+J18+J19+J20+J21+J22+J23+J24+J25+J26+J27+J28+J29</f>
        <v>0.64000000000000012</v>
      </c>
      <c r="L15" s="1"/>
    </row>
    <row r="16" spans="1:16" ht="16">
      <c r="A16" s="1"/>
      <c r="B16" s="12"/>
      <c r="C16" s="24"/>
      <c r="D16" s="24"/>
      <c r="E16" s="14" t="s">
        <v>41</v>
      </c>
      <c r="F16" s="25" t="s">
        <v>43</v>
      </c>
      <c r="G16" s="24" t="s">
        <v>45</v>
      </c>
      <c r="H16" s="34">
        <f t="shared" si="0"/>
        <v>9.36</v>
      </c>
      <c r="I16" s="26">
        <v>0.04</v>
      </c>
      <c r="J16" s="26"/>
      <c r="K16" s="26"/>
      <c r="L16" s="1"/>
    </row>
    <row r="17" spans="1:12" ht="16">
      <c r="A17" s="1"/>
      <c r="B17" s="12"/>
      <c r="C17" s="24"/>
      <c r="D17" s="24"/>
      <c r="E17" s="14" t="s">
        <v>42</v>
      </c>
      <c r="F17" s="25" t="s">
        <v>44</v>
      </c>
      <c r="G17" s="24" t="s">
        <v>45</v>
      </c>
      <c r="H17" s="34">
        <f t="shared" si="0"/>
        <v>9.36</v>
      </c>
      <c r="I17" s="26">
        <v>0.04</v>
      </c>
      <c r="J17" s="26"/>
      <c r="K17" s="26"/>
      <c r="L17" s="1"/>
    </row>
    <row r="18" spans="1:12" ht="16">
      <c r="A18" s="1"/>
      <c r="B18" s="12"/>
      <c r="C18" s="24"/>
      <c r="D18" s="24"/>
      <c r="E18" s="14" t="s">
        <v>46</v>
      </c>
      <c r="F18" s="25" t="s">
        <v>66</v>
      </c>
      <c r="G18" s="24" t="s">
        <v>45</v>
      </c>
      <c r="H18" s="34">
        <f t="shared" si="0"/>
        <v>9.36</v>
      </c>
      <c r="I18" s="26">
        <v>0.04</v>
      </c>
      <c r="J18" s="26"/>
      <c r="K18" s="26"/>
      <c r="L18" s="1"/>
    </row>
    <row r="19" spans="1:12" ht="16">
      <c r="A19" s="1"/>
      <c r="B19" s="12"/>
      <c r="C19" s="24"/>
      <c r="D19" s="24"/>
      <c r="E19" s="14" t="s">
        <v>47</v>
      </c>
      <c r="F19" s="25" t="s">
        <v>67</v>
      </c>
      <c r="G19" s="24" t="s">
        <v>45</v>
      </c>
      <c r="H19" s="34">
        <f t="shared" si="0"/>
        <v>7.02</v>
      </c>
      <c r="I19" s="26">
        <v>0.03</v>
      </c>
      <c r="J19" s="26"/>
      <c r="K19" s="26"/>
      <c r="L19" s="1"/>
    </row>
    <row r="20" spans="1:12" ht="16">
      <c r="A20" s="1"/>
      <c r="B20" s="12"/>
      <c r="C20" s="24"/>
      <c r="D20" s="24"/>
      <c r="E20" s="14" t="s">
        <v>48</v>
      </c>
      <c r="F20" s="27" t="s">
        <v>68</v>
      </c>
      <c r="G20" s="24" t="s">
        <v>45</v>
      </c>
      <c r="H20" s="34">
        <f t="shared" si="0"/>
        <v>7.02</v>
      </c>
      <c r="I20" s="26">
        <v>0.03</v>
      </c>
      <c r="J20" s="26"/>
      <c r="K20" s="26"/>
      <c r="L20" s="1"/>
    </row>
    <row r="21" spans="1:12" ht="16">
      <c r="A21" s="1"/>
      <c r="B21" s="12"/>
      <c r="C21" s="24"/>
      <c r="D21" s="24"/>
      <c r="E21" s="14" t="s">
        <v>49</v>
      </c>
      <c r="F21" s="27" t="s">
        <v>69</v>
      </c>
      <c r="G21" s="30" t="s">
        <v>65</v>
      </c>
      <c r="H21" s="34">
        <f t="shared" si="0"/>
        <v>9.36</v>
      </c>
      <c r="I21" s="26">
        <v>0.04</v>
      </c>
      <c r="J21" s="26"/>
      <c r="K21" s="26"/>
      <c r="L21" s="1"/>
    </row>
    <row r="22" spans="1:12" ht="16">
      <c r="A22" s="1"/>
      <c r="B22" s="12"/>
      <c r="C22" s="24"/>
      <c r="D22" s="24"/>
      <c r="E22" s="14" t="s">
        <v>50</v>
      </c>
      <c r="F22" s="27" t="s">
        <v>51</v>
      </c>
      <c r="G22" s="31" t="s">
        <v>65</v>
      </c>
      <c r="H22" s="34">
        <f t="shared" si="0"/>
        <v>9.36</v>
      </c>
      <c r="I22" s="26">
        <v>0.04</v>
      </c>
      <c r="J22" s="26"/>
      <c r="K22" s="26"/>
      <c r="L22" s="1"/>
    </row>
    <row r="23" spans="1:12">
      <c r="B23" s="10"/>
      <c r="C23" s="28"/>
      <c r="D23" s="28"/>
      <c r="E23" s="28"/>
      <c r="F23" s="27" t="s">
        <v>52</v>
      </c>
      <c r="G23" s="32" t="s">
        <v>65</v>
      </c>
      <c r="H23" s="34">
        <f t="shared" si="0"/>
        <v>9.36</v>
      </c>
      <c r="I23" s="26">
        <v>0.04</v>
      </c>
      <c r="J23" s="29"/>
      <c r="K23" s="29"/>
    </row>
    <row r="24" spans="1:12" ht="16">
      <c r="B24" s="10"/>
      <c r="C24" s="28"/>
      <c r="D24" s="28"/>
      <c r="E24" s="14" t="s">
        <v>53</v>
      </c>
      <c r="F24" s="27" t="s">
        <v>54</v>
      </c>
      <c r="G24" s="32" t="s">
        <v>65</v>
      </c>
      <c r="H24" s="34">
        <f t="shared" si="0"/>
        <v>9.36</v>
      </c>
      <c r="I24" s="26">
        <v>0.04</v>
      </c>
      <c r="J24" s="29"/>
      <c r="K24" s="29"/>
    </row>
    <row r="25" spans="1:12">
      <c r="B25" s="10"/>
      <c r="C25" s="28"/>
      <c r="D25" s="28"/>
      <c r="E25" s="28"/>
      <c r="F25" s="27" t="s">
        <v>55</v>
      </c>
      <c r="G25" s="28" t="s">
        <v>23</v>
      </c>
      <c r="H25" s="38">
        <f t="shared" si="0"/>
        <v>4.68</v>
      </c>
      <c r="I25" s="26">
        <v>0.02</v>
      </c>
      <c r="J25" s="29"/>
      <c r="K25" s="29"/>
    </row>
    <row r="26" spans="1:12" ht="16">
      <c r="B26" s="10"/>
      <c r="C26" s="28"/>
      <c r="D26" s="28"/>
      <c r="E26" s="14" t="s">
        <v>56</v>
      </c>
      <c r="F26" s="27" t="s">
        <v>60</v>
      </c>
      <c r="G26" s="32" t="s">
        <v>65</v>
      </c>
      <c r="H26" s="34">
        <f>I26*0.78*100*3</f>
        <v>9.36</v>
      </c>
      <c r="I26" s="26">
        <v>0.04</v>
      </c>
      <c r="J26" s="29"/>
      <c r="K26" s="29"/>
    </row>
    <row r="27" spans="1:12" ht="16">
      <c r="B27" s="10"/>
      <c r="C27" s="28"/>
      <c r="D27" s="28"/>
      <c r="E27" s="14" t="s">
        <v>57</v>
      </c>
      <c r="F27" s="27" t="s">
        <v>61</v>
      </c>
      <c r="G27" s="28" t="s">
        <v>64</v>
      </c>
      <c r="H27" s="38">
        <f t="shared" si="0"/>
        <v>16.380000000000003</v>
      </c>
      <c r="I27" s="26">
        <v>7.0000000000000007E-2</v>
      </c>
      <c r="J27" s="29"/>
      <c r="K27" s="29"/>
    </row>
    <row r="28" spans="1:12" ht="16">
      <c r="B28" s="10"/>
      <c r="C28" s="28"/>
      <c r="D28" s="28"/>
      <c r="E28" s="14" t="s">
        <v>58</v>
      </c>
      <c r="F28" s="27" t="s">
        <v>62</v>
      </c>
      <c r="G28" s="28" t="s">
        <v>64</v>
      </c>
      <c r="H28" s="38">
        <f t="shared" si="0"/>
        <v>16.380000000000003</v>
      </c>
      <c r="I28" s="26">
        <v>7.0000000000000007E-2</v>
      </c>
      <c r="J28" s="29"/>
      <c r="K28" s="29"/>
    </row>
    <row r="29" spans="1:12" ht="16">
      <c r="B29" s="10"/>
      <c r="C29" s="28"/>
      <c r="D29" s="28"/>
      <c r="E29" s="14" t="s">
        <v>59</v>
      </c>
      <c r="F29" s="27" t="s">
        <v>63</v>
      </c>
      <c r="G29" s="28" t="s">
        <v>64</v>
      </c>
      <c r="H29" s="38">
        <f t="shared" si="0"/>
        <v>14.04</v>
      </c>
      <c r="I29" s="26">
        <v>0.06</v>
      </c>
      <c r="J29" s="29"/>
      <c r="K29" s="29"/>
    </row>
    <row r="30" spans="1:12">
      <c r="B30" s="10"/>
      <c r="C30" s="10"/>
      <c r="D30" s="10"/>
      <c r="E30" s="10"/>
      <c r="F30" s="10"/>
      <c r="G30" s="10"/>
      <c r="H30" s="33"/>
      <c r="I30" s="35">
        <f>SUM(I7:I29)</f>
        <v>1.0000000000000002</v>
      </c>
      <c r="J30" s="13"/>
      <c r="K30" s="36">
        <f>SUM(K7:K23)</f>
        <v>1</v>
      </c>
    </row>
    <row r="31" spans="1:12">
      <c r="G31" s="37" t="s">
        <v>71</v>
      </c>
      <c r="H31" s="39">
        <f>H15+H16+H17+H18+H19+H20</f>
        <v>51.47999999999999</v>
      </c>
    </row>
    <row r="32" spans="1:12">
      <c r="G32" s="37" t="s">
        <v>72</v>
      </c>
      <c r="H32" s="39">
        <f>H21+H22+H23+H24+H26</f>
        <v>46.8</v>
      </c>
      <c r="K32" s="17"/>
    </row>
    <row r="33" spans="11:11">
      <c r="K33" s="17"/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Farmakologi</vt:lpstr>
      <vt:lpstr>Farmakologi!Print_Area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2026-02-26T05:23:51Z</cp:lastPrinted>
  <dcterms:created xsi:type="dcterms:W3CDTF">2025-08-11T05:46:00Z</dcterms:created>
  <dcterms:modified xsi:type="dcterms:W3CDTF">2026-02-26T05:23:56Z</dcterms:modified>
</cp:coreProperties>
</file>