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BAPAK\PRODI SARJANA dan NERS\MK.MENJELANG AJAL\NILAI\uts\"/>
    </mc:Choice>
  </mc:AlternateContent>
  <xr:revisionPtr revIDLastSave="0" documentId="13_ncr:1_{6008B2E2-1C90-409C-B9CC-AD15F10EE185}" xr6:coauthVersionLast="47" xr6:coauthVersionMax="47" xr10:uidLastSave="{00000000-0000-0000-0000-000000000000}"/>
  <bookViews>
    <workbookView xWindow="9870" yWindow="0" windowWidth="10590" windowHeight="11070" xr2:uid="{924E1D39-25B0-41A5-BE38-E50B7FE49E8C}"/>
  </bookViews>
  <sheets>
    <sheet name="Sheet1" sheetId="1" r:id="rId1"/>
  </sheets>
  <definedNames>
    <definedName name="_xlnm.Print_Area" localSheetId="0">Sheet1!$J$6:$X$62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3" i="1" l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13" i="1"/>
  <c r="Q14" i="1"/>
  <c r="Q15" i="1"/>
  <c r="R15" i="1" s="1"/>
  <c r="Q16" i="1"/>
  <c r="R16" i="1" s="1"/>
  <c r="Q17" i="1"/>
  <c r="R17" i="1" s="1"/>
  <c r="Q18" i="1"/>
  <c r="R18" i="1" s="1"/>
  <c r="Q19" i="1"/>
  <c r="R19" i="1" s="1"/>
  <c r="Q20" i="1"/>
  <c r="Q21" i="1"/>
  <c r="Q22" i="1"/>
  <c r="Q23" i="1"/>
  <c r="R23" i="1" s="1"/>
  <c r="Q24" i="1"/>
  <c r="R24" i="1" s="1"/>
  <c r="Q25" i="1"/>
  <c r="R25" i="1" s="1"/>
  <c r="Q26" i="1"/>
  <c r="R26" i="1" s="1"/>
  <c r="Q27" i="1"/>
  <c r="R27" i="1" s="1"/>
  <c r="Q28" i="1"/>
  <c r="R28" i="1" s="1"/>
  <c r="Q29" i="1"/>
  <c r="R29" i="1" s="1"/>
  <c r="Q30" i="1"/>
  <c r="Q31" i="1"/>
  <c r="R31" i="1" s="1"/>
  <c r="Q32" i="1"/>
  <c r="R32" i="1" s="1"/>
  <c r="Q33" i="1"/>
  <c r="R33" i="1" s="1"/>
  <c r="Q34" i="1"/>
  <c r="R34" i="1" s="1"/>
  <c r="Q35" i="1"/>
  <c r="R35" i="1" s="1"/>
  <c r="Q36" i="1"/>
  <c r="R36" i="1" s="1"/>
  <c r="Q37" i="1"/>
  <c r="R37" i="1" s="1"/>
  <c r="Q38" i="1"/>
  <c r="Q39" i="1"/>
  <c r="R39" i="1" s="1"/>
  <c r="Q40" i="1"/>
  <c r="Q41" i="1"/>
  <c r="R41" i="1" s="1"/>
  <c r="Q42" i="1"/>
  <c r="R42" i="1" s="1"/>
  <c r="Q43" i="1"/>
  <c r="R43" i="1" s="1"/>
  <c r="Q44" i="1"/>
  <c r="R44" i="1" s="1"/>
  <c r="Q45" i="1"/>
  <c r="R45" i="1" s="1"/>
  <c r="Q46" i="1"/>
  <c r="Q47" i="1"/>
  <c r="R47" i="1" s="1"/>
  <c r="Q48" i="1"/>
  <c r="R48" i="1" s="1"/>
  <c r="Q49" i="1"/>
  <c r="R49" i="1" s="1"/>
  <c r="Q50" i="1"/>
  <c r="R50" i="1" s="1"/>
  <c r="Q51" i="1"/>
  <c r="R51" i="1" s="1"/>
  <c r="Q52" i="1"/>
  <c r="R52" i="1" s="1"/>
  <c r="Q53" i="1"/>
  <c r="R53" i="1" s="1"/>
  <c r="Q54" i="1"/>
  <c r="Q55" i="1"/>
  <c r="R55" i="1" s="1"/>
  <c r="R20" i="1"/>
  <c r="R21" i="1"/>
  <c r="R40" i="1"/>
  <c r="R13" i="1"/>
  <c r="N14" i="1"/>
  <c r="N15" i="1"/>
  <c r="N16" i="1"/>
  <c r="O16" i="1" s="1"/>
  <c r="N17" i="1"/>
  <c r="O17" i="1" s="1"/>
  <c r="N18" i="1"/>
  <c r="N19" i="1"/>
  <c r="O19" i="1" s="1"/>
  <c r="N20" i="1"/>
  <c r="O20" i="1" s="1"/>
  <c r="N21" i="1"/>
  <c r="O21" i="1" s="1"/>
  <c r="N22" i="1"/>
  <c r="N23" i="1"/>
  <c r="O23" i="1" s="1"/>
  <c r="N24" i="1"/>
  <c r="O24" i="1" s="1"/>
  <c r="N25" i="1"/>
  <c r="O25" i="1" s="1"/>
  <c r="N26" i="1"/>
  <c r="N27" i="1"/>
  <c r="O27" i="1" s="1"/>
  <c r="N28" i="1"/>
  <c r="O28" i="1" s="1"/>
  <c r="N29" i="1"/>
  <c r="O29" i="1" s="1"/>
  <c r="N30" i="1"/>
  <c r="N31" i="1"/>
  <c r="O31" i="1" s="1"/>
  <c r="N32" i="1"/>
  <c r="O32" i="1" s="1"/>
  <c r="N33" i="1"/>
  <c r="O33" i="1" s="1"/>
  <c r="N34" i="1"/>
  <c r="N35" i="1"/>
  <c r="O35" i="1" s="1"/>
  <c r="N36" i="1"/>
  <c r="O36" i="1" s="1"/>
  <c r="N37" i="1"/>
  <c r="O37" i="1" s="1"/>
  <c r="N38" i="1"/>
  <c r="N39" i="1"/>
  <c r="O39" i="1" s="1"/>
  <c r="N40" i="1"/>
  <c r="O40" i="1" s="1"/>
  <c r="N41" i="1"/>
  <c r="O41" i="1" s="1"/>
  <c r="N42" i="1"/>
  <c r="N43" i="1"/>
  <c r="O43" i="1" s="1"/>
  <c r="N44" i="1"/>
  <c r="O44" i="1" s="1"/>
  <c r="N45" i="1"/>
  <c r="O45" i="1" s="1"/>
  <c r="N46" i="1"/>
  <c r="N47" i="1"/>
  <c r="O47" i="1" s="1"/>
  <c r="N48" i="1"/>
  <c r="O48" i="1" s="1"/>
  <c r="N49" i="1"/>
  <c r="O49" i="1" s="1"/>
  <c r="N50" i="1"/>
  <c r="N51" i="1"/>
  <c r="O51" i="1" s="1"/>
  <c r="N52" i="1"/>
  <c r="O52" i="1" s="1"/>
  <c r="N53" i="1"/>
  <c r="O53" i="1" s="1"/>
  <c r="N54" i="1"/>
  <c r="O54" i="1" s="1"/>
  <c r="N55" i="1"/>
  <c r="O55" i="1" s="1"/>
  <c r="N13" i="1"/>
  <c r="O13" i="1" s="1"/>
  <c r="R14" i="1"/>
  <c r="R22" i="1"/>
  <c r="R30" i="1"/>
  <c r="R38" i="1"/>
  <c r="R46" i="1"/>
  <c r="R54" i="1"/>
  <c r="O14" i="1"/>
  <c r="O15" i="1"/>
  <c r="O18" i="1"/>
  <c r="O22" i="1"/>
  <c r="O26" i="1"/>
  <c r="O30" i="1"/>
  <c r="O34" i="1"/>
  <c r="O38" i="1"/>
  <c r="O42" i="1"/>
  <c r="O46" i="1"/>
  <c r="O50" i="1"/>
  <c r="W45" i="1" l="1"/>
  <c r="W17" i="1"/>
  <c r="W40" i="1"/>
  <c r="W32" i="1"/>
  <c r="W54" i="1"/>
  <c r="W38" i="1"/>
  <c r="W34" i="1"/>
  <c r="W30" i="1"/>
  <c r="W26" i="1"/>
  <c r="W14" i="1"/>
  <c r="W50" i="1"/>
  <c r="W46" i="1"/>
  <c r="W18" i="1"/>
  <c r="W49" i="1"/>
  <c r="W21" i="1"/>
  <c r="W41" i="1"/>
  <c r="W37" i="1"/>
  <c r="W33" i="1"/>
  <c r="W25" i="1"/>
  <c r="W48" i="1"/>
  <c r="W44" i="1"/>
  <c r="W28" i="1"/>
  <c r="W20" i="1"/>
  <c r="W16" i="1"/>
  <c r="W47" i="1"/>
  <c r="W39" i="1"/>
  <c r="W31" i="1"/>
  <c r="W23" i="1"/>
  <c r="W24" i="1"/>
  <c r="W36" i="1"/>
  <c r="W51" i="1"/>
  <c r="W35" i="1"/>
  <c r="W27" i="1"/>
  <c r="W19" i="1"/>
  <c r="W15" i="1"/>
  <c r="W55" i="1"/>
  <c r="W42" i="1"/>
  <c r="W53" i="1"/>
  <c r="W29" i="1"/>
  <c r="W13" i="1"/>
  <c r="W43" i="1"/>
  <c r="W22" i="1"/>
  <c r="W52" i="1"/>
</calcChain>
</file>

<file path=xl/sharedStrings.xml><?xml version="1.0" encoding="utf-8"?>
<sst xmlns="http://schemas.openxmlformats.org/spreadsheetml/2006/main" count="301" uniqueCount="165">
  <si>
    <t>Bunga cahyanny r</t>
  </si>
  <si>
    <t>SKA12022012</t>
  </si>
  <si>
    <t>Rahmatika Candra Satriani</t>
  </si>
  <si>
    <t>SKA12022028</t>
  </si>
  <si>
    <t>Affrilya Putri Yolanda Prasetya</t>
  </si>
  <si>
    <t>SKA12022002</t>
  </si>
  <si>
    <t>Muhammad Fakhrurrozi Satyadarma</t>
  </si>
  <si>
    <t>SKA12022021</t>
  </si>
  <si>
    <t>Sekar Nabilah Ansari</t>
  </si>
  <si>
    <t>SKA12022033</t>
  </si>
  <si>
    <t>Rio Shindu Kategan Jati</t>
  </si>
  <si>
    <t>SKA12022031</t>
  </si>
  <si>
    <t xml:space="preserve">Ratih Mukti Sasmilla </t>
  </si>
  <si>
    <t>SKA12022029</t>
  </si>
  <si>
    <t>SYALITA AZZAHRA</t>
  </si>
  <si>
    <t>SKA12022037</t>
  </si>
  <si>
    <t>Chelsa Etadea Utami</t>
  </si>
  <si>
    <t>SKA12022013</t>
  </si>
  <si>
    <t>Bekti Nanda Widiyanningrum</t>
  </si>
  <si>
    <t>SKA12022011</t>
  </si>
  <si>
    <t>Aninda Kusumaningrum</t>
  </si>
  <si>
    <t>SKA12022009</t>
  </si>
  <si>
    <t>PRADITA AMALIA AYASYI</t>
  </si>
  <si>
    <t xml:space="preserve">Dina Ambarwati </t>
  </si>
  <si>
    <t>SKA12022015</t>
  </si>
  <si>
    <t>Ancika Alfi</t>
  </si>
  <si>
    <t>SKA12022008</t>
  </si>
  <si>
    <t>Tryphonia Gratia Sarumaha D.S</t>
  </si>
  <si>
    <t>SKA12022039</t>
  </si>
  <si>
    <t xml:space="preserve">Annisa Amalia Putri </t>
  </si>
  <si>
    <t>SKA12022010</t>
  </si>
  <si>
    <t>Grasela Stefania Nowita</t>
  </si>
  <si>
    <t>SKA12022018</t>
  </si>
  <si>
    <t>Agnes Dinda Olivia Ananda</t>
  </si>
  <si>
    <t>SKA12022004</t>
  </si>
  <si>
    <t xml:space="preserve">Rika Akana Fitri Kurnia Dewi </t>
  </si>
  <si>
    <t>SKA12022030</t>
  </si>
  <si>
    <t>Agnes Betti Purnawati</t>
  </si>
  <si>
    <t>SKA12022003</t>
  </si>
  <si>
    <t>Yolanda Friska Faradila</t>
  </si>
  <si>
    <t>SKA12022044</t>
  </si>
  <si>
    <t>Nazha zulaila</t>
  </si>
  <si>
    <t>SKA12022024</t>
  </si>
  <si>
    <t xml:space="preserve">Yoga Andriansyah </t>
  </si>
  <si>
    <t>SKA12022043</t>
  </si>
  <si>
    <t>Adinda Salma Maelani</t>
  </si>
  <si>
    <t>SKA12022001</t>
  </si>
  <si>
    <t>Zalfa Putri Adisti</t>
  </si>
  <si>
    <t>SKA12022045</t>
  </si>
  <si>
    <t>Sindy Oktavia Maharani</t>
  </si>
  <si>
    <t>SKA12022036</t>
  </si>
  <si>
    <t>Untung aji prayogo</t>
  </si>
  <si>
    <t>Valen Kezia</t>
  </si>
  <si>
    <t>SKA12022041</t>
  </si>
  <si>
    <t>Amalia Nabila Agustin</t>
  </si>
  <si>
    <t>SKA12022006</t>
  </si>
  <si>
    <t xml:space="preserve">Erdita Dwi Kusuma </t>
  </si>
  <si>
    <t>SKA12022016</t>
  </si>
  <si>
    <t>SAGITA INSANI</t>
  </si>
  <si>
    <t>SKA12022032</t>
  </si>
  <si>
    <t>Theresia Oktavina Windi Puspitarini</t>
  </si>
  <si>
    <t>SKA12022038</t>
  </si>
  <si>
    <t>Silvia Putri Yuliani</t>
  </si>
  <si>
    <t>SKA12022035</t>
  </si>
  <si>
    <t>Nadia Maulida putri</t>
  </si>
  <si>
    <t>SKA12022022</t>
  </si>
  <si>
    <t>Nurma Wati</t>
  </si>
  <si>
    <t>SKA12022026</t>
  </si>
  <si>
    <t>Winda Apriani</t>
  </si>
  <si>
    <t>SKA12022042</t>
  </si>
  <si>
    <t xml:space="preserve">NISFI MARYA SYABANI </t>
  </si>
  <si>
    <t xml:space="preserve">SKA12022025 </t>
  </si>
  <si>
    <t>Shelvania Elsya Astri Viranie</t>
  </si>
  <si>
    <t>SKA12022034</t>
  </si>
  <si>
    <t>Fatmawati Nurhasanah</t>
  </si>
  <si>
    <t>SKA12022017</t>
  </si>
  <si>
    <t>An Nida Lil Mau'idloh</t>
  </si>
  <si>
    <t>SKA12022007</t>
  </si>
  <si>
    <t xml:space="preserve">Isnaini Nur Annisa </t>
  </si>
  <si>
    <t>SKA12022020</t>
  </si>
  <si>
    <t>Nanda Octa Rahmawati</t>
  </si>
  <si>
    <t>SKA12022023</t>
  </si>
  <si>
    <t>Didik Kurniawan</t>
  </si>
  <si>
    <t>SKA12022014</t>
  </si>
  <si>
    <t>NIM</t>
  </si>
  <si>
    <t>NAMA</t>
  </si>
  <si>
    <t>JUMLAH BENAR</t>
  </si>
  <si>
    <t>NO</t>
  </si>
  <si>
    <t>REKAP NILAI MATA KULIAH KEPERAWATAN MENJELANG AJAL</t>
  </si>
  <si>
    <t>DOSEN : TIM</t>
  </si>
  <si>
    <t>SKA12022027</t>
  </si>
  <si>
    <t>PRODI S1 KEPERAWATAN 2023-2024</t>
  </si>
  <si>
    <t xml:space="preserve">KELAS 2 </t>
  </si>
  <si>
    <t>SKA12022040</t>
  </si>
  <si>
    <t xml:space="preserve">DAFTAR HADIR </t>
  </si>
  <si>
    <t>MATA KULIAH</t>
  </si>
  <si>
    <t>---------------------------------------------</t>
  </si>
  <si>
    <t xml:space="preserve">TAHUN AKADEMIK </t>
  </si>
  <si>
    <t>Genap TA 2023-2024</t>
  </si>
  <si>
    <t xml:space="preserve">HARI\TANGGAL </t>
  </si>
  <si>
    <t>DOSEN</t>
  </si>
  <si>
    <t>MATERI</t>
  </si>
  <si>
    <t>TK I-S1-KEP</t>
  </si>
  <si>
    <t>ADINDA SALMA MAELANI</t>
  </si>
  <si>
    <t>AFFRILYA PUTRI YOLANDA PRASETYA</t>
  </si>
  <si>
    <t>AGNES BETTI PURNAWATI</t>
  </si>
  <si>
    <t>AGNES DINDA OLIVIA ANANDA</t>
  </si>
  <si>
    <t>AMALIA NABILA AGUSTIN</t>
  </si>
  <si>
    <t>AN NIDA LIL MAU'IDLOH</t>
  </si>
  <si>
    <t>ANCIKA ALFI</t>
  </si>
  <si>
    <t>ANINDA KUSUMANINGRUM</t>
  </si>
  <si>
    <t xml:space="preserve">ANNISA AMALIA PUTRI </t>
  </si>
  <si>
    <t>BEKTI NANDA WIDIYANINGRUM</t>
  </si>
  <si>
    <t>BUNGA CAHYANNY.R</t>
  </si>
  <si>
    <t>CHELSA ETADEA UTAMI</t>
  </si>
  <si>
    <t>DIDIK KURNIAWAN</t>
  </si>
  <si>
    <t xml:space="preserve">DINA AMBARWATI </t>
  </si>
  <si>
    <t xml:space="preserve">ERDITA DWI KUSUMA </t>
  </si>
  <si>
    <t xml:space="preserve">FATMAWATI NURHASANAH </t>
  </si>
  <si>
    <t>GRASELA STEFANIA NOWITA</t>
  </si>
  <si>
    <t xml:space="preserve">ISNAINI NUR ANNISA </t>
  </si>
  <si>
    <t>MUHAMMAD FAKHRURROZI SATYADARMA</t>
  </si>
  <si>
    <t>NADIA MAULIDA PUTRI</t>
  </si>
  <si>
    <t>NANDA OCTA RAHMAWATI</t>
  </si>
  <si>
    <t xml:space="preserve">NAZHA ZULAILA </t>
  </si>
  <si>
    <t>SKA12022025</t>
  </si>
  <si>
    <t>NURMA WATI</t>
  </si>
  <si>
    <t>RAHMATIKA CANDRA SATRIANI</t>
  </si>
  <si>
    <t>RATIH MUKTI SASMILLA</t>
  </si>
  <si>
    <t>RIKA AKANA FITRI KURNIA DEWI</t>
  </si>
  <si>
    <t>RIO SHINDU KATEGAN JATI</t>
  </si>
  <si>
    <t>SEKAR NABILAH ANSARI</t>
  </si>
  <si>
    <t>SHELVANIA ELSYA ASTRI VIRANIE</t>
  </si>
  <si>
    <t>SILVIA PUTRI YULIANI</t>
  </si>
  <si>
    <t xml:space="preserve">SINDY OKTAVIA MAHARANI </t>
  </si>
  <si>
    <t xml:space="preserve">THERESIA OKTAVINA WINDI PUSPITARINI </t>
  </si>
  <si>
    <t>TRYPHONIA GRATIA SARUMANDA DARMO SUMARTO</t>
  </si>
  <si>
    <t>UNTUNG AJI PRAYOGO</t>
  </si>
  <si>
    <t>VALEN KEZIA</t>
  </si>
  <si>
    <t>WINDA APRIANI</t>
  </si>
  <si>
    <t xml:space="preserve">YOGA ANDRIANSYAH </t>
  </si>
  <si>
    <t>YOLANDA FRISKA FARADILA</t>
  </si>
  <si>
    <t>ZALFA PUTRI ADISTI</t>
  </si>
  <si>
    <t>S (Sakit)                         : ..............</t>
  </si>
  <si>
    <t>Dosen MA</t>
  </si>
  <si>
    <t>I (Ijin)                              : ..............</t>
  </si>
  <si>
    <t>TK (Tanpa Keterangan)    : ..............</t>
  </si>
  <si>
    <t>(-------------------)</t>
  </si>
  <si>
    <t xml:space="preserve">Keperawatan Menjelang Ajal </t>
  </si>
  <si>
    <t>REKAP NILAI MATA KULIAH KEPERAWATAN MENJELANG AJAL 2023-2024</t>
  </si>
  <si>
    <t>PRODI SARJANA STIKES NOTOKUSUMO YOGYAKARTA</t>
  </si>
  <si>
    <t>NILAI</t>
  </si>
  <si>
    <t>BENAR UTS</t>
  </si>
  <si>
    <t>BENAR UAS</t>
  </si>
  <si>
    <t>PBP</t>
  </si>
  <si>
    <t>TUGAS</t>
  </si>
  <si>
    <t>NILAI TOTAL</t>
  </si>
  <si>
    <t>Ns.SUYAMTO SST., MPH dan TIM</t>
  </si>
  <si>
    <t>v</t>
  </si>
  <si>
    <t>A</t>
  </si>
  <si>
    <t>I</t>
  </si>
  <si>
    <t>Presntasi 24/6/24</t>
  </si>
  <si>
    <t xml:space="preserve">Penilaian </t>
  </si>
  <si>
    <t>B</t>
  </si>
  <si>
    <t xml:space="preserve">Lambang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</si>
</sst>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@\ * &quot;:&quot;"/>
    <numFmt numFmtId="165" formatCode="@* &quot;:&quot;"/>
  </numFmts>
  <fonts count="8" x14ac:knownFonts="1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1"/>
      <color theme="1"/>
      <name val="Times New Roman"/>
      <family val="1"/>
    </font>
    <font>
      <sz val="12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8999908444471571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32">
    <xf numFmtId="0" fontId="0" fillId="0" borderId="0" xfId="0"/>
    <xf numFmtId="0" fontId="1" fillId="0" borderId="1" xfId="0" applyFont="1" applyBorder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1" applyFont="1"/>
    <xf numFmtId="164" fontId="4" fillId="0" borderId="0" xfId="1" applyNumberFormat="1" applyFont="1" applyAlignment="1">
      <alignment horizontal="left"/>
    </xf>
    <xf numFmtId="0" fontId="5" fillId="0" borderId="0" xfId="1" quotePrefix="1" applyFont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0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0" xfId="2" applyFont="1"/>
    <xf numFmtId="0" fontId="5" fillId="0" borderId="0" xfId="2" applyFont="1" applyAlignment="1">
      <alignment horizontal="center"/>
    </xf>
    <xf numFmtId="0" fontId="4" fillId="0" borderId="0" xfId="1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left" vertical="center"/>
    </xf>
    <xf numFmtId="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9" fontId="0" fillId="0" borderId="1" xfId="0" applyNumberFormat="1" applyBorder="1"/>
    <xf numFmtId="0" fontId="0" fillId="2" borderId="1" xfId="0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</cellXfs>
  <cellStyles count="3">
    <cellStyle name="Normal" xfId="0" builtinId="0"/>
    <cellStyle name="Normal 5" xfId="1" xr:uid="{7B24BEFA-0589-40C2-A2C9-962570F4FB79}"/>
    <cellStyle name="Normal 6" xfId="2" xr:uid="{8E274DFC-4F68-4518-A485-9611EC5A367A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74799-18F4-4DCA-90B3-FEE339EF7454}">
  <dimension ref="D2:Y62"/>
  <sheetViews>
    <sheetView tabSelected="1" topLeftCell="K15" zoomScale="60" zoomScaleNormal="60" workbookViewId="0">
      <selection activeCell="Q37" sqref="Q37"/>
    </sheetView>
  </sheetViews>
  <sheetFormatPr defaultRowHeight="15" x14ac:dyDescent="0.25"/>
  <cols>
    <col min="4" max="4" width="8.5703125" style="2" customWidth="1"/>
    <col min="5" max="5" width="29.7109375" customWidth="1"/>
    <col min="6" max="6" width="13.85546875" customWidth="1"/>
    <col min="7" max="7" width="14" style="2" customWidth="1"/>
    <col min="11" max="11" width="53" customWidth="1"/>
    <col min="12" max="12" width="17.5703125" customWidth="1"/>
    <col min="13" max="13" width="15.85546875" customWidth="1"/>
    <col min="14" max="14" width="11.7109375" customWidth="1"/>
    <col min="16" max="17" width="13.42578125" customWidth="1"/>
    <col min="23" max="23" width="14.28515625" customWidth="1"/>
    <col min="24" max="24" width="12.7109375" customWidth="1"/>
    <col min="25" max="25" width="18.5703125" style="2" customWidth="1"/>
  </cols>
  <sheetData>
    <row r="2" spans="4:25" x14ac:dyDescent="0.25">
      <c r="D2" s="5" t="s">
        <v>88</v>
      </c>
      <c r="E2" s="5"/>
      <c r="G2"/>
      <c r="J2" s="6" t="s">
        <v>149</v>
      </c>
      <c r="K2" s="6"/>
      <c r="L2" s="7"/>
      <c r="M2" s="6"/>
      <c r="N2" s="6"/>
    </row>
    <row r="3" spans="4:25" x14ac:dyDescent="0.25">
      <c r="D3" s="5" t="s">
        <v>91</v>
      </c>
      <c r="E3" s="5"/>
      <c r="G3"/>
      <c r="J3" s="6"/>
      <c r="K3" s="6" t="s">
        <v>150</v>
      </c>
      <c r="L3" s="7"/>
      <c r="M3" s="6"/>
      <c r="N3" s="6"/>
    </row>
    <row r="4" spans="4:25" x14ac:dyDescent="0.25">
      <c r="D4" s="5" t="s">
        <v>89</v>
      </c>
      <c r="E4" s="5"/>
      <c r="G4"/>
      <c r="J4" s="31" t="s">
        <v>94</v>
      </c>
      <c r="K4" s="31"/>
      <c r="L4" s="31"/>
      <c r="M4" s="31"/>
      <c r="N4" s="20"/>
    </row>
    <row r="5" spans="4:25" x14ac:dyDescent="0.25">
      <c r="J5" s="8"/>
      <c r="K5" s="9" t="s">
        <v>95</v>
      </c>
      <c r="L5" s="10" t="s">
        <v>148</v>
      </c>
      <c r="M5" s="8"/>
      <c r="N5" s="8"/>
    </row>
    <row r="6" spans="4:25" x14ac:dyDescent="0.25">
      <c r="J6" s="8"/>
      <c r="K6" s="9" t="s">
        <v>97</v>
      </c>
      <c r="L6" s="11" t="s">
        <v>98</v>
      </c>
      <c r="M6" s="8"/>
      <c r="N6" s="8"/>
    </row>
    <row r="7" spans="4:25" x14ac:dyDescent="0.25">
      <c r="D7" s="2" t="s">
        <v>92</v>
      </c>
      <c r="J7" s="8"/>
      <c r="K7" s="9" t="s">
        <v>99</v>
      </c>
      <c r="L7" s="10" t="s">
        <v>96</v>
      </c>
      <c r="M7" s="8"/>
      <c r="N7" s="8"/>
    </row>
    <row r="8" spans="4:25" x14ac:dyDescent="0.25">
      <c r="D8" s="3" t="s">
        <v>87</v>
      </c>
      <c r="E8" s="1" t="s">
        <v>85</v>
      </c>
      <c r="F8" s="1" t="s">
        <v>84</v>
      </c>
      <c r="G8" s="3" t="s">
        <v>86</v>
      </c>
      <c r="J8" s="8"/>
      <c r="K8" s="9" t="s">
        <v>100</v>
      </c>
      <c r="L8" s="10" t="s">
        <v>157</v>
      </c>
      <c r="M8" s="8"/>
      <c r="N8" s="8"/>
    </row>
    <row r="9" spans="4:25" x14ac:dyDescent="0.25">
      <c r="D9" s="4">
        <v>1</v>
      </c>
      <c r="E9" s="1" t="s">
        <v>45</v>
      </c>
      <c r="F9" s="1" t="s">
        <v>46</v>
      </c>
      <c r="G9" s="4">
        <v>25</v>
      </c>
      <c r="J9" s="8"/>
      <c r="K9" s="9" t="s">
        <v>101</v>
      </c>
      <c r="L9" s="10" t="s">
        <v>148</v>
      </c>
      <c r="M9" s="8"/>
      <c r="N9" s="8"/>
    </row>
    <row r="10" spans="4:25" x14ac:dyDescent="0.25">
      <c r="D10" s="4">
        <v>2</v>
      </c>
      <c r="E10" s="1" t="s">
        <v>4</v>
      </c>
      <c r="F10" s="1" t="s">
        <v>5</v>
      </c>
      <c r="G10" s="4">
        <v>25</v>
      </c>
      <c r="J10" s="12"/>
      <c r="K10" s="13"/>
      <c r="L10" s="14"/>
      <c r="M10" s="12"/>
      <c r="N10" s="12"/>
    </row>
    <row r="11" spans="4:25" x14ac:dyDescent="0.25">
      <c r="D11" s="4">
        <v>3</v>
      </c>
      <c r="E11" s="1" t="s">
        <v>37</v>
      </c>
      <c r="F11" s="1" t="s">
        <v>38</v>
      </c>
      <c r="G11" s="4">
        <v>28</v>
      </c>
      <c r="J11" s="12" t="s">
        <v>102</v>
      </c>
      <c r="K11" s="12"/>
      <c r="L11" s="14"/>
      <c r="M11" s="12"/>
      <c r="N11" s="12"/>
      <c r="O11" s="27">
        <v>0.2</v>
      </c>
      <c r="R11" s="27">
        <v>0.2</v>
      </c>
      <c r="T11" s="27">
        <v>0.2</v>
      </c>
      <c r="V11" s="27">
        <v>0.4</v>
      </c>
    </row>
    <row r="12" spans="4:25" x14ac:dyDescent="0.25">
      <c r="D12" s="4">
        <v>4</v>
      </c>
      <c r="E12" s="1" t="s">
        <v>33</v>
      </c>
      <c r="F12" s="1" t="s">
        <v>34</v>
      </c>
      <c r="G12" s="4">
        <v>28</v>
      </c>
      <c r="J12" s="29" t="s">
        <v>87</v>
      </c>
      <c r="K12" s="29" t="s">
        <v>85</v>
      </c>
      <c r="L12" s="29" t="s">
        <v>84</v>
      </c>
      <c r="M12" s="29" t="s">
        <v>152</v>
      </c>
      <c r="N12" s="29" t="s">
        <v>162</v>
      </c>
      <c r="O12" s="30" t="s">
        <v>151</v>
      </c>
      <c r="P12" s="29" t="s">
        <v>153</v>
      </c>
      <c r="Q12" s="29" t="s">
        <v>162</v>
      </c>
      <c r="R12" s="29" t="s">
        <v>151</v>
      </c>
      <c r="S12" s="29" t="s">
        <v>154</v>
      </c>
      <c r="T12" s="29" t="s">
        <v>151</v>
      </c>
      <c r="U12" s="29" t="s">
        <v>155</v>
      </c>
      <c r="V12" s="29" t="s">
        <v>151</v>
      </c>
      <c r="W12" s="29" t="s">
        <v>156</v>
      </c>
      <c r="X12" s="29" t="s">
        <v>164</v>
      </c>
      <c r="Y12" s="21" t="s">
        <v>161</v>
      </c>
    </row>
    <row r="13" spans="4:25" x14ac:dyDescent="0.25">
      <c r="D13" s="4">
        <v>5</v>
      </c>
      <c r="E13" s="1" t="s">
        <v>54</v>
      </c>
      <c r="F13" s="1" t="s">
        <v>55</v>
      </c>
      <c r="G13" s="4">
        <v>25</v>
      </c>
      <c r="J13" s="15">
        <v>1</v>
      </c>
      <c r="K13" s="16" t="s">
        <v>103</v>
      </c>
      <c r="L13" s="15" t="s">
        <v>46</v>
      </c>
      <c r="M13" s="4">
        <v>25</v>
      </c>
      <c r="N13" s="4">
        <f>M13*100/35</f>
        <v>71.428571428571431</v>
      </c>
      <c r="O13" s="25">
        <f>N13*20%</f>
        <v>14.285714285714286</v>
      </c>
      <c r="P13" s="4">
        <v>32</v>
      </c>
      <c r="Q13" s="4">
        <f>P13*100/35</f>
        <v>91.428571428571431</v>
      </c>
      <c r="R13" s="26">
        <f>Q13*20%</f>
        <v>18.285714285714288</v>
      </c>
      <c r="S13" s="23">
        <v>80</v>
      </c>
      <c r="T13" s="23">
        <f>S13*20%</f>
        <v>16</v>
      </c>
      <c r="U13" s="23">
        <v>80</v>
      </c>
      <c r="V13" s="23">
        <f>U13*40%</f>
        <v>32</v>
      </c>
      <c r="W13" s="26">
        <f>V13+T13+R13+O13</f>
        <v>80.571428571428584</v>
      </c>
      <c r="X13" s="23" t="s">
        <v>159</v>
      </c>
      <c r="Y13" s="2" t="s">
        <v>158</v>
      </c>
    </row>
    <row r="14" spans="4:25" x14ac:dyDescent="0.25">
      <c r="D14" s="4">
        <v>6</v>
      </c>
      <c r="E14" s="1" t="s">
        <v>76</v>
      </c>
      <c r="F14" s="1" t="s">
        <v>77</v>
      </c>
      <c r="G14" s="4">
        <v>30</v>
      </c>
      <c r="J14" s="15">
        <v>2</v>
      </c>
      <c r="K14" s="16" t="s">
        <v>104</v>
      </c>
      <c r="L14" s="15" t="s">
        <v>5</v>
      </c>
      <c r="M14" s="4">
        <v>25</v>
      </c>
      <c r="N14" s="4">
        <f t="shared" ref="N14:N55" si="0">M14*100/35</f>
        <v>71.428571428571431</v>
      </c>
      <c r="O14" s="25">
        <f t="shared" ref="O14:O55" si="1">N14*20%</f>
        <v>14.285714285714286</v>
      </c>
      <c r="P14" s="4">
        <v>16</v>
      </c>
      <c r="Q14" s="4">
        <f t="shared" ref="Q14:Q55" si="2">P14*100/35</f>
        <v>45.714285714285715</v>
      </c>
      <c r="R14" s="26">
        <f t="shared" ref="R14:R55" si="3">Q14*20%</f>
        <v>9.1428571428571441</v>
      </c>
      <c r="S14" s="23">
        <v>80</v>
      </c>
      <c r="T14" s="23">
        <f t="shared" ref="T14:T55" si="4">S14*20%</f>
        <v>16</v>
      </c>
      <c r="U14" s="23">
        <v>80</v>
      </c>
      <c r="V14" s="23">
        <f t="shared" ref="V14:V55" si="5">U14*40%</f>
        <v>32</v>
      </c>
      <c r="W14" s="26">
        <f t="shared" ref="W14:W55" si="6">V14+T14+R14+O14</f>
        <v>71.428571428571431</v>
      </c>
      <c r="X14" s="23" t="s">
        <v>163</v>
      </c>
      <c r="Y14" s="2" t="s">
        <v>158</v>
      </c>
    </row>
    <row r="15" spans="4:25" x14ac:dyDescent="0.25">
      <c r="D15" s="4">
        <v>7</v>
      </c>
      <c r="E15" s="1" t="s">
        <v>25</v>
      </c>
      <c r="F15" s="1" t="s">
        <v>26</v>
      </c>
      <c r="G15" s="4">
        <v>27</v>
      </c>
      <c r="J15" s="15">
        <v>3</v>
      </c>
      <c r="K15" s="16" t="s">
        <v>105</v>
      </c>
      <c r="L15" s="15" t="s">
        <v>38</v>
      </c>
      <c r="M15" s="4">
        <v>28</v>
      </c>
      <c r="N15" s="4">
        <f t="shared" si="0"/>
        <v>80</v>
      </c>
      <c r="O15" s="25">
        <f t="shared" si="1"/>
        <v>16</v>
      </c>
      <c r="P15" s="4">
        <v>30</v>
      </c>
      <c r="Q15" s="4">
        <f t="shared" si="2"/>
        <v>85.714285714285708</v>
      </c>
      <c r="R15" s="26">
        <f t="shared" si="3"/>
        <v>17.142857142857142</v>
      </c>
      <c r="S15" s="23">
        <v>80</v>
      </c>
      <c r="T15" s="23">
        <f t="shared" si="4"/>
        <v>16</v>
      </c>
      <c r="U15" s="28">
        <v>85</v>
      </c>
      <c r="V15" s="23">
        <f t="shared" si="5"/>
        <v>34</v>
      </c>
      <c r="W15" s="26">
        <f t="shared" si="6"/>
        <v>83.142857142857139</v>
      </c>
      <c r="X15" s="23" t="s">
        <v>159</v>
      </c>
      <c r="Y15" s="2" t="s">
        <v>158</v>
      </c>
    </row>
    <row r="16" spans="4:25" x14ac:dyDescent="0.25">
      <c r="D16" s="4">
        <v>8</v>
      </c>
      <c r="E16" s="1" t="s">
        <v>20</v>
      </c>
      <c r="F16" s="1" t="s">
        <v>21</v>
      </c>
      <c r="G16" s="4">
        <v>25</v>
      </c>
      <c r="J16" s="15">
        <v>4</v>
      </c>
      <c r="K16" s="16" t="s">
        <v>106</v>
      </c>
      <c r="L16" s="15" t="s">
        <v>34</v>
      </c>
      <c r="M16" s="4">
        <v>28</v>
      </c>
      <c r="N16" s="4">
        <f t="shared" si="0"/>
        <v>80</v>
      </c>
      <c r="O16" s="25">
        <f t="shared" si="1"/>
        <v>16</v>
      </c>
      <c r="P16" s="4">
        <v>30</v>
      </c>
      <c r="Q16" s="4">
        <f t="shared" si="2"/>
        <v>85.714285714285708</v>
      </c>
      <c r="R16" s="26">
        <f t="shared" si="3"/>
        <v>17.142857142857142</v>
      </c>
      <c r="S16" s="23">
        <v>80</v>
      </c>
      <c r="T16" s="23">
        <f t="shared" si="4"/>
        <v>16</v>
      </c>
      <c r="U16" s="23">
        <v>80</v>
      </c>
      <c r="V16" s="23">
        <f t="shared" si="5"/>
        <v>32</v>
      </c>
      <c r="W16" s="26">
        <f t="shared" si="6"/>
        <v>81.142857142857139</v>
      </c>
      <c r="X16" s="23" t="s">
        <v>159</v>
      </c>
      <c r="Y16" s="2" t="s">
        <v>158</v>
      </c>
    </row>
    <row r="17" spans="4:25" x14ac:dyDescent="0.25">
      <c r="D17" s="4">
        <v>9</v>
      </c>
      <c r="E17" s="1" t="s">
        <v>29</v>
      </c>
      <c r="F17" s="1" t="s">
        <v>30</v>
      </c>
      <c r="G17" s="4">
        <v>27</v>
      </c>
      <c r="J17" s="15">
        <v>5</v>
      </c>
      <c r="K17" s="16" t="s">
        <v>107</v>
      </c>
      <c r="L17" s="15" t="s">
        <v>55</v>
      </c>
      <c r="M17" s="4">
        <v>25</v>
      </c>
      <c r="N17" s="4">
        <f t="shared" si="0"/>
        <v>71.428571428571431</v>
      </c>
      <c r="O17" s="25">
        <f t="shared" si="1"/>
        <v>14.285714285714286</v>
      </c>
      <c r="P17" s="4">
        <v>30</v>
      </c>
      <c r="Q17" s="4">
        <f t="shared" si="2"/>
        <v>85.714285714285708</v>
      </c>
      <c r="R17" s="26">
        <f t="shared" si="3"/>
        <v>17.142857142857142</v>
      </c>
      <c r="S17" s="23">
        <v>80</v>
      </c>
      <c r="T17" s="23">
        <f t="shared" si="4"/>
        <v>16</v>
      </c>
      <c r="U17" s="23">
        <v>80</v>
      </c>
      <c r="V17" s="23">
        <f t="shared" si="5"/>
        <v>32</v>
      </c>
      <c r="W17" s="26">
        <f t="shared" si="6"/>
        <v>79.428571428571431</v>
      </c>
      <c r="X17" s="23" t="s">
        <v>159</v>
      </c>
      <c r="Y17" s="2" t="s">
        <v>158</v>
      </c>
    </row>
    <row r="18" spans="4:25" x14ac:dyDescent="0.25">
      <c r="D18" s="4">
        <v>10</v>
      </c>
      <c r="E18" s="1" t="s">
        <v>18</v>
      </c>
      <c r="F18" s="1" t="s">
        <v>19</v>
      </c>
      <c r="G18" s="4">
        <v>25</v>
      </c>
      <c r="J18" s="15">
        <v>6</v>
      </c>
      <c r="K18" s="16" t="s">
        <v>108</v>
      </c>
      <c r="L18" s="15" t="s">
        <v>77</v>
      </c>
      <c r="M18" s="4">
        <v>30</v>
      </c>
      <c r="N18" s="4">
        <f t="shared" si="0"/>
        <v>85.714285714285708</v>
      </c>
      <c r="O18" s="25">
        <f t="shared" si="1"/>
        <v>17.142857142857142</v>
      </c>
      <c r="P18" s="4">
        <v>33</v>
      </c>
      <c r="Q18" s="4">
        <f t="shared" si="2"/>
        <v>94.285714285714292</v>
      </c>
      <c r="R18" s="26">
        <f t="shared" si="3"/>
        <v>18.857142857142858</v>
      </c>
      <c r="S18" s="23">
        <v>80</v>
      </c>
      <c r="T18" s="23">
        <f t="shared" si="4"/>
        <v>16</v>
      </c>
      <c r="U18" s="23">
        <v>80</v>
      </c>
      <c r="V18" s="23">
        <f t="shared" si="5"/>
        <v>32</v>
      </c>
      <c r="W18" s="26">
        <f t="shared" si="6"/>
        <v>84</v>
      </c>
      <c r="X18" s="23" t="s">
        <v>159</v>
      </c>
      <c r="Y18" s="2" t="s">
        <v>158</v>
      </c>
    </row>
    <row r="19" spans="4:25" x14ac:dyDescent="0.25">
      <c r="D19" s="4">
        <v>11</v>
      </c>
      <c r="E19" s="1" t="s">
        <v>0</v>
      </c>
      <c r="F19" s="1" t="s">
        <v>1</v>
      </c>
      <c r="G19" s="4">
        <v>24</v>
      </c>
      <c r="J19" s="15">
        <v>7</v>
      </c>
      <c r="K19" s="16" t="s">
        <v>109</v>
      </c>
      <c r="L19" s="15" t="s">
        <v>26</v>
      </c>
      <c r="M19" s="4">
        <v>27</v>
      </c>
      <c r="N19" s="4">
        <f t="shared" si="0"/>
        <v>77.142857142857139</v>
      </c>
      <c r="O19" s="25">
        <f t="shared" si="1"/>
        <v>15.428571428571429</v>
      </c>
      <c r="P19" s="4">
        <v>22</v>
      </c>
      <c r="Q19" s="4">
        <f t="shared" si="2"/>
        <v>62.857142857142854</v>
      </c>
      <c r="R19" s="26">
        <f t="shared" si="3"/>
        <v>12.571428571428571</v>
      </c>
      <c r="S19" s="23">
        <v>80</v>
      </c>
      <c r="T19" s="23">
        <f t="shared" si="4"/>
        <v>16</v>
      </c>
      <c r="U19" s="28">
        <v>85</v>
      </c>
      <c r="V19" s="23">
        <f t="shared" si="5"/>
        <v>34</v>
      </c>
      <c r="W19" s="26">
        <f t="shared" si="6"/>
        <v>78</v>
      </c>
      <c r="X19" s="23" t="s">
        <v>163</v>
      </c>
      <c r="Y19" s="2" t="s">
        <v>159</v>
      </c>
    </row>
    <row r="20" spans="4:25" x14ac:dyDescent="0.25">
      <c r="D20" s="4">
        <v>12</v>
      </c>
      <c r="E20" s="1" t="s">
        <v>16</v>
      </c>
      <c r="F20" s="1" t="s">
        <v>17</v>
      </c>
      <c r="G20" s="4">
        <v>25</v>
      </c>
      <c r="J20" s="15">
        <v>8</v>
      </c>
      <c r="K20" s="16" t="s">
        <v>110</v>
      </c>
      <c r="L20" s="15" t="s">
        <v>21</v>
      </c>
      <c r="M20" s="4">
        <v>25</v>
      </c>
      <c r="N20" s="4">
        <f t="shared" si="0"/>
        <v>71.428571428571431</v>
      </c>
      <c r="O20" s="25">
        <f t="shared" si="1"/>
        <v>14.285714285714286</v>
      </c>
      <c r="P20" s="4">
        <v>34</v>
      </c>
      <c r="Q20" s="4">
        <f t="shared" si="2"/>
        <v>97.142857142857139</v>
      </c>
      <c r="R20" s="26">
        <f t="shared" si="3"/>
        <v>19.428571428571431</v>
      </c>
      <c r="S20" s="23">
        <v>80</v>
      </c>
      <c r="T20" s="23">
        <f t="shared" si="4"/>
        <v>16</v>
      </c>
      <c r="U20" s="23">
        <v>80</v>
      </c>
      <c r="V20" s="23">
        <f t="shared" si="5"/>
        <v>32</v>
      </c>
      <c r="W20" s="26">
        <f t="shared" si="6"/>
        <v>81.714285714285722</v>
      </c>
      <c r="X20" s="23" t="s">
        <v>159</v>
      </c>
      <c r="Y20" s="2" t="s">
        <v>158</v>
      </c>
    </row>
    <row r="21" spans="4:25" x14ac:dyDescent="0.25">
      <c r="D21" s="4">
        <v>13</v>
      </c>
      <c r="E21" s="1" t="s">
        <v>82</v>
      </c>
      <c r="F21" s="1" t="s">
        <v>83</v>
      </c>
      <c r="G21" s="4">
        <v>30</v>
      </c>
      <c r="J21" s="15">
        <v>9</v>
      </c>
      <c r="K21" s="16" t="s">
        <v>111</v>
      </c>
      <c r="L21" s="15" t="s">
        <v>30</v>
      </c>
      <c r="M21" s="4">
        <v>27</v>
      </c>
      <c r="N21" s="4">
        <f t="shared" si="0"/>
        <v>77.142857142857139</v>
      </c>
      <c r="O21" s="25">
        <f t="shared" si="1"/>
        <v>15.428571428571429</v>
      </c>
      <c r="P21" s="23">
        <v>29</v>
      </c>
      <c r="Q21" s="4">
        <f t="shared" si="2"/>
        <v>82.857142857142861</v>
      </c>
      <c r="R21" s="26">
        <f t="shared" si="3"/>
        <v>16.571428571428573</v>
      </c>
      <c r="S21" s="23">
        <v>75</v>
      </c>
      <c r="T21" s="23">
        <f t="shared" si="4"/>
        <v>15</v>
      </c>
      <c r="U21" s="23">
        <v>80</v>
      </c>
      <c r="V21" s="23">
        <f t="shared" si="5"/>
        <v>32</v>
      </c>
      <c r="W21" s="26">
        <f t="shared" si="6"/>
        <v>79</v>
      </c>
      <c r="X21" s="23" t="s">
        <v>159</v>
      </c>
      <c r="Y21" s="2" t="s">
        <v>159</v>
      </c>
    </row>
    <row r="22" spans="4:25" x14ac:dyDescent="0.25">
      <c r="D22" s="4">
        <v>14</v>
      </c>
      <c r="E22" s="1" t="s">
        <v>23</v>
      </c>
      <c r="F22" s="1" t="s">
        <v>24</v>
      </c>
      <c r="G22" s="4">
        <v>27</v>
      </c>
      <c r="J22" s="15">
        <v>10</v>
      </c>
      <c r="K22" s="16" t="s">
        <v>112</v>
      </c>
      <c r="L22" s="15" t="s">
        <v>19</v>
      </c>
      <c r="M22" s="4">
        <v>25</v>
      </c>
      <c r="N22" s="4">
        <f t="shared" si="0"/>
        <v>71.428571428571431</v>
      </c>
      <c r="O22" s="25">
        <f t="shared" si="1"/>
        <v>14.285714285714286</v>
      </c>
      <c r="P22" s="22">
        <v>31</v>
      </c>
      <c r="Q22" s="4">
        <f t="shared" si="2"/>
        <v>88.571428571428569</v>
      </c>
      <c r="R22" s="26">
        <f t="shared" si="3"/>
        <v>17.714285714285715</v>
      </c>
      <c r="S22" s="23">
        <v>80</v>
      </c>
      <c r="T22" s="23">
        <f t="shared" si="4"/>
        <v>16</v>
      </c>
      <c r="U22" s="28">
        <v>88</v>
      </c>
      <c r="V22" s="23">
        <f t="shared" si="5"/>
        <v>35.200000000000003</v>
      </c>
      <c r="W22" s="26">
        <f t="shared" si="6"/>
        <v>83.2</v>
      </c>
      <c r="X22" s="23" t="s">
        <v>159</v>
      </c>
      <c r="Y22" s="2" t="s">
        <v>158</v>
      </c>
    </row>
    <row r="23" spans="4:25" x14ac:dyDescent="0.25">
      <c r="D23" s="4">
        <v>15</v>
      </c>
      <c r="E23" s="1" t="s">
        <v>56</v>
      </c>
      <c r="F23" s="1" t="s">
        <v>57</v>
      </c>
      <c r="G23" s="4">
        <v>30</v>
      </c>
      <c r="J23" s="15">
        <v>11</v>
      </c>
      <c r="K23" s="16" t="s">
        <v>113</v>
      </c>
      <c r="L23" s="15" t="s">
        <v>1</v>
      </c>
      <c r="M23" s="4">
        <v>24</v>
      </c>
      <c r="N23" s="4">
        <f t="shared" si="0"/>
        <v>68.571428571428569</v>
      </c>
      <c r="O23" s="25">
        <f t="shared" si="1"/>
        <v>13.714285714285715</v>
      </c>
      <c r="P23" s="22">
        <v>23</v>
      </c>
      <c r="Q23" s="4">
        <f t="shared" si="2"/>
        <v>65.714285714285708</v>
      </c>
      <c r="R23" s="26">
        <f t="shared" si="3"/>
        <v>13.142857142857142</v>
      </c>
      <c r="S23" s="23">
        <v>80</v>
      </c>
      <c r="T23" s="23">
        <f t="shared" si="4"/>
        <v>16</v>
      </c>
      <c r="U23" s="23">
        <v>80</v>
      </c>
      <c r="V23" s="23">
        <f t="shared" si="5"/>
        <v>32</v>
      </c>
      <c r="W23" s="26">
        <f t="shared" si="6"/>
        <v>74.857142857142861</v>
      </c>
      <c r="X23" s="23" t="s">
        <v>163</v>
      </c>
      <c r="Y23" s="2" t="s">
        <v>159</v>
      </c>
    </row>
    <row r="24" spans="4:25" x14ac:dyDescent="0.25">
      <c r="D24" s="4">
        <v>16</v>
      </c>
      <c r="E24" s="1" t="s">
        <v>74</v>
      </c>
      <c r="F24" s="1" t="s">
        <v>75</v>
      </c>
      <c r="G24" s="4">
        <v>26</v>
      </c>
      <c r="J24" s="15">
        <v>12</v>
      </c>
      <c r="K24" s="16" t="s">
        <v>114</v>
      </c>
      <c r="L24" s="15" t="s">
        <v>17</v>
      </c>
      <c r="M24" s="4">
        <v>25</v>
      </c>
      <c r="N24" s="4">
        <f t="shared" si="0"/>
        <v>71.428571428571431</v>
      </c>
      <c r="O24" s="25">
        <f t="shared" si="1"/>
        <v>14.285714285714286</v>
      </c>
      <c r="P24" s="22">
        <v>34</v>
      </c>
      <c r="Q24" s="4">
        <f t="shared" si="2"/>
        <v>97.142857142857139</v>
      </c>
      <c r="R24" s="26">
        <f t="shared" si="3"/>
        <v>19.428571428571431</v>
      </c>
      <c r="S24" s="23">
        <v>80</v>
      </c>
      <c r="T24" s="23">
        <f t="shared" si="4"/>
        <v>16</v>
      </c>
      <c r="U24" s="28">
        <v>88</v>
      </c>
      <c r="V24" s="23">
        <f t="shared" si="5"/>
        <v>35.200000000000003</v>
      </c>
      <c r="W24" s="26">
        <f t="shared" si="6"/>
        <v>84.914285714285725</v>
      </c>
      <c r="X24" s="23" t="s">
        <v>159</v>
      </c>
      <c r="Y24" s="2" t="s">
        <v>158</v>
      </c>
    </row>
    <row r="25" spans="4:25" x14ac:dyDescent="0.25">
      <c r="D25" s="4">
        <v>17</v>
      </c>
      <c r="E25" s="1" t="s">
        <v>31</v>
      </c>
      <c r="F25" s="1" t="s">
        <v>32</v>
      </c>
      <c r="G25" s="4">
        <v>21</v>
      </c>
      <c r="J25" s="15">
        <v>13</v>
      </c>
      <c r="K25" s="16" t="s">
        <v>115</v>
      </c>
      <c r="L25" s="15" t="s">
        <v>83</v>
      </c>
      <c r="M25" s="4">
        <v>30</v>
      </c>
      <c r="N25" s="4">
        <f t="shared" si="0"/>
        <v>85.714285714285708</v>
      </c>
      <c r="O25" s="25">
        <f t="shared" si="1"/>
        <v>17.142857142857142</v>
      </c>
      <c r="P25" s="22">
        <v>31</v>
      </c>
      <c r="Q25" s="4">
        <f t="shared" si="2"/>
        <v>88.571428571428569</v>
      </c>
      <c r="R25" s="26">
        <f t="shared" si="3"/>
        <v>17.714285714285715</v>
      </c>
      <c r="S25" s="23">
        <v>80</v>
      </c>
      <c r="T25" s="23">
        <f t="shared" si="4"/>
        <v>16</v>
      </c>
      <c r="U25" s="23">
        <v>80</v>
      </c>
      <c r="V25" s="23">
        <f t="shared" si="5"/>
        <v>32</v>
      </c>
      <c r="W25" s="26">
        <f t="shared" si="6"/>
        <v>82.857142857142861</v>
      </c>
      <c r="X25" s="23" t="s">
        <v>159</v>
      </c>
      <c r="Y25" s="2" t="s">
        <v>159</v>
      </c>
    </row>
    <row r="26" spans="4:25" x14ac:dyDescent="0.25">
      <c r="D26" s="4">
        <v>18</v>
      </c>
      <c r="E26" s="1" t="s">
        <v>78</v>
      </c>
      <c r="F26" s="1" t="s">
        <v>79</v>
      </c>
      <c r="G26" s="4">
        <v>30</v>
      </c>
      <c r="J26" s="15">
        <v>14</v>
      </c>
      <c r="K26" s="16" t="s">
        <v>116</v>
      </c>
      <c r="L26" s="15" t="s">
        <v>24</v>
      </c>
      <c r="M26" s="4">
        <v>27</v>
      </c>
      <c r="N26" s="4">
        <f t="shared" si="0"/>
        <v>77.142857142857139</v>
      </c>
      <c r="O26" s="25">
        <f t="shared" si="1"/>
        <v>15.428571428571429</v>
      </c>
      <c r="P26" s="22">
        <v>28</v>
      </c>
      <c r="Q26" s="4">
        <f t="shared" si="2"/>
        <v>80</v>
      </c>
      <c r="R26" s="26">
        <f t="shared" si="3"/>
        <v>16</v>
      </c>
      <c r="S26" s="23">
        <v>80</v>
      </c>
      <c r="T26" s="23">
        <f t="shared" si="4"/>
        <v>16</v>
      </c>
      <c r="U26" s="23">
        <v>80</v>
      </c>
      <c r="V26" s="23">
        <f t="shared" si="5"/>
        <v>32</v>
      </c>
      <c r="W26" s="26">
        <f t="shared" si="6"/>
        <v>79.428571428571431</v>
      </c>
      <c r="X26" s="23" t="s">
        <v>159</v>
      </c>
      <c r="Y26" s="2" t="s">
        <v>158</v>
      </c>
    </row>
    <row r="27" spans="4:25" x14ac:dyDescent="0.25">
      <c r="D27" s="4">
        <v>19</v>
      </c>
      <c r="E27" s="1" t="s">
        <v>6</v>
      </c>
      <c r="F27" s="1" t="s">
        <v>7</v>
      </c>
      <c r="G27" s="4">
        <v>27</v>
      </c>
      <c r="J27" s="15">
        <v>15</v>
      </c>
      <c r="K27" s="16" t="s">
        <v>117</v>
      </c>
      <c r="L27" s="15" t="s">
        <v>57</v>
      </c>
      <c r="M27" s="4">
        <v>30</v>
      </c>
      <c r="N27" s="4">
        <f t="shared" si="0"/>
        <v>85.714285714285708</v>
      </c>
      <c r="O27" s="25">
        <f t="shared" si="1"/>
        <v>17.142857142857142</v>
      </c>
      <c r="P27" s="22">
        <v>29</v>
      </c>
      <c r="Q27" s="4">
        <f t="shared" si="2"/>
        <v>82.857142857142861</v>
      </c>
      <c r="R27" s="26">
        <f t="shared" si="3"/>
        <v>16.571428571428573</v>
      </c>
      <c r="S27" s="23">
        <v>80</v>
      </c>
      <c r="T27" s="23">
        <f t="shared" si="4"/>
        <v>16</v>
      </c>
      <c r="U27" s="23">
        <v>80</v>
      </c>
      <c r="V27" s="23">
        <f t="shared" si="5"/>
        <v>32</v>
      </c>
      <c r="W27" s="26">
        <f t="shared" si="6"/>
        <v>81.714285714285708</v>
      </c>
      <c r="X27" s="23" t="s">
        <v>159</v>
      </c>
      <c r="Y27" s="2" t="s">
        <v>158</v>
      </c>
    </row>
    <row r="28" spans="4:25" x14ac:dyDescent="0.25">
      <c r="D28" s="4">
        <v>20</v>
      </c>
      <c r="E28" s="1" t="s">
        <v>64</v>
      </c>
      <c r="F28" s="1" t="s">
        <v>65</v>
      </c>
      <c r="G28" s="4">
        <v>30</v>
      </c>
      <c r="J28" s="15">
        <v>16</v>
      </c>
      <c r="K28" s="16" t="s">
        <v>118</v>
      </c>
      <c r="L28" s="15" t="s">
        <v>75</v>
      </c>
      <c r="M28" s="4">
        <v>26</v>
      </c>
      <c r="N28" s="4">
        <f t="shared" si="0"/>
        <v>74.285714285714292</v>
      </c>
      <c r="O28" s="25">
        <f t="shared" si="1"/>
        <v>14.857142857142859</v>
      </c>
      <c r="P28" s="22">
        <v>22</v>
      </c>
      <c r="Q28" s="4">
        <f t="shared" si="2"/>
        <v>62.857142857142854</v>
      </c>
      <c r="R28" s="26">
        <f t="shared" si="3"/>
        <v>12.571428571428571</v>
      </c>
      <c r="S28" s="23">
        <v>80</v>
      </c>
      <c r="T28" s="23">
        <f t="shared" si="4"/>
        <v>16</v>
      </c>
      <c r="U28" s="23">
        <v>80</v>
      </c>
      <c r="V28" s="23">
        <f t="shared" si="5"/>
        <v>32</v>
      </c>
      <c r="W28" s="26">
        <f t="shared" si="6"/>
        <v>75.428571428571431</v>
      </c>
      <c r="X28" s="23" t="s">
        <v>163</v>
      </c>
      <c r="Y28" s="2" t="s">
        <v>158</v>
      </c>
    </row>
    <row r="29" spans="4:25" x14ac:dyDescent="0.25">
      <c r="D29" s="4">
        <v>21</v>
      </c>
      <c r="E29" s="1" t="s">
        <v>80</v>
      </c>
      <c r="F29" s="1" t="s">
        <v>81</v>
      </c>
      <c r="G29" s="4">
        <v>12</v>
      </c>
      <c r="J29" s="15">
        <v>17</v>
      </c>
      <c r="K29" s="16" t="s">
        <v>119</v>
      </c>
      <c r="L29" s="15" t="s">
        <v>32</v>
      </c>
      <c r="M29" s="4">
        <v>21</v>
      </c>
      <c r="N29" s="4">
        <f t="shared" si="0"/>
        <v>60</v>
      </c>
      <c r="O29" s="25">
        <f t="shared" si="1"/>
        <v>12</v>
      </c>
      <c r="P29" s="22">
        <v>21</v>
      </c>
      <c r="Q29" s="4">
        <f t="shared" si="2"/>
        <v>60</v>
      </c>
      <c r="R29" s="26">
        <f t="shared" si="3"/>
        <v>12</v>
      </c>
      <c r="S29" s="23">
        <v>80</v>
      </c>
      <c r="T29" s="23">
        <f t="shared" si="4"/>
        <v>16</v>
      </c>
      <c r="U29" s="28">
        <v>85</v>
      </c>
      <c r="V29" s="23">
        <f t="shared" si="5"/>
        <v>34</v>
      </c>
      <c r="W29" s="26">
        <f t="shared" si="6"/>
        <v>74</v>
      </c>
      <c r="X29" s="23" t="s">
        <v>159</v>
      </c>
      <c r="Y29" s="2" t="s">
        <v>158</v>
      </c>
    </row>
    <row r="30" spans="4:25" x14ac:dyDescent="0.25">
      <c r="D30" s="4">
        <v>22</v>
      </c>
      <c r="E30" s="1" t="s">
        <v>41</v>
      </c>
      <c r="F30" s="1" t="s">
        <v>42</v>
      </c>
      <c r="G30" s="4">
        <v>23</v>
      </c>
      <c r="J30" s="15">
        <v>18</v>
      </c>
      <c r="K30" s="16" t="s">
        <v>120</v>
      </c>
      <c r="L30" s="15" t="s">
        <v>79</v>
      </c>
      <c r="M30" s="4">
        <v>30</v>
      </c>
      <c r="N30" s="4">
        <f t="shared" si="0"/>
        <v>85.714285714285708</v>
      </c>
      <c r="O30" s="25">
        <f t="shared" si="1"/>
        <v>17.142857142857142</v>
      </c>
      <c r="P30" s="22">
        <v>25</v>
      </c>
      <c r="Q30" s="4">
        <f t="shared" si="2"/>
        <v>71.428571428571431</v>
      </c>
      <c r="R30" s="26">
        <f t="shared" si="3"/>
        <v>14.285714285714286</v>
      </c>
      <c r="S30" s="23">
        <v>80</v>
      </c>
      <c r="T30" s="23">
        <f t="shared" si="4"/>
        <v>16</v>
      </c>
      <c r="U30" s="23">
        <v>80</v>
      </c>
      <c r="V30" s="23">
        <f t="shared" si="5"/>
        <v>32</v>
      </c>
      <c r="W30" s="26">
        <f t="shared" si="6"/>
        <v>79.428571428571431</v>
      </c>
      <c r="X30" s="23" t="s">
        <v>159</v>
      </c>
      <c r="Y30" s="2" t="s">
        <v>158</v>
      </c>
    </row>
    <row r="31" spans="4:25" x14ac:dyDescent="0.25">
      <c r="D31" s="4">
        <v>23</v>
      </c>
      <c r="E31" s="1" t="s">
        <v>70</v>
      </c>
      <c r="F31" s="1" t="s">
        <v>71</v>
      </c>
      <c r="G31" s="4">
        <v>13</v>
      </c>
      <c r="J31" s="15">
        <v>19</v>
      </c>
      <c r="K31" s="17" t="s">
        <v>121</v>
      </c>
      <c r="L31" s="15" t="s">
        <v>7</v>
      </c>
      <c r="M31" s="4">
        <v>27</v>
      </c>
      <c r="N31" s="4">
        <f t="shared" si="0"/>
        <v>77.142857142857139</v>
      </c>
      <c r="O31" s="25">
        <f t="shared" si="1"/>
        <v>15.428571428571429</v>
      </c>
      <c r="P31" s="23">
        <v>34</v>
      </c>
      <c r="Q31" s="4">
        <f t="shared" si="2"/>
        <v>97.142857142857139</v>
      </c>
      <c r="R31" s="26">
        <f t="shared" si="3"/>
        <v>19.428571428571431</v>
      </c>
      <c r="S31" s="23">
        <v>80</v>
      </c>
      <c r="T31" s="23">
        <f t="shared" si="4"/>
        <v>16</v>
      </c>
      <c r="U31" s="23">
        <v>80</v>
      </c>
      <c r="V31" s="23">
        <f t="shared" si="5"/>
        <v>32</v>
      </c>
      <c r="W31" s="26">
        <f t="shared" si="6"/>
        <v>82.857142857142861</v>
      </c>
      <c r="X31" s="23" t="s">
        <v>159</v>
      </c>
      <c r="Y31" s="2" t="s">
        <v>158</v>
      </c>
    </row>
    <row r="32" spans="4:25" x14ac:dyDescent="0.25">
      <c r="D32" s="4">
        <v>24</v>
      </c>
      <c r="E32" s="1" t="s">
        <v>66</v>
      </c>
      <c r="F32" s="1" t="s">
        <v>67</v>
      </c>
      <c r="G32" s="4">
        <v>30</v>
      </c>
      <c r="J32" s="15">
        <v>20</v>
      </c>
      <c r="K32" s="17" t="s">
        <v>122</v>
      </c>
      <c r="L32" s="15" t="s">
        <v>65</v>
      </c>
      <c r="M32" s="4">
        <v>30</v>
      </c>
      <c r="N32" s="4">
        <f t="shared" si="0"/>
        <v>85.714285714285708</v>
      </c>
      <c r="O32" s="25">
        <f t="shared" si="1"/>
        <v>17.142857142857142</v>
      </c>
      <c r="P32" s="22">
        <v>30</v>
      </c>
      <c r="Q32" s="4">
        <f t="shared" si="2"/>
        <v>85.714285714285708</v>
      </c>
      <c r="R32" s="26">
        <f t="shared" si="3"/>
        <v>17.142857142857142</v>
      </c>
      <c r="S32" s="23">
        <v>80</v>
      </c>
      <c r="T32" s="23">
        <f t="shared" si="4"/>
        <v>16</v>
      </c>
      <c r="U32" s="23">
        <v>80</v>
      </c>
      <c r="V32" s="23">
        <f t="shared" si="5"/>
        <v>32</v>
      </c>
      <c r="W32" s="26">
        <f t="shared" si="6"/>
        <v>82.285714285714278</v>
      </c>
      <c r="X32" s="23" t="s">
        <v>159</v>
      </c>
      <c r="Y32" s="2" t="s">
        <v>158</v>
      </c>
    </row>
    <row r="33" spans="4:25" x14ac:dyDescent="0.25">
      <c r="D33" s="4">
        <v>25</v>
      </c>
      <c r="E33" s="1" t="s">
        <v>22</v>
      </c>
      <c r="F33" s="1" t="s">
        <v>90</v>
      </c>
      <c r="G33" s="4">
        <v>25</v>
      </c>
      <c r="J33" s="15">
        <v>21</v>
      </c>
      <c r="K33" s="16" t="s">
        <v>123</v>
      </c>
      <c r="L33" s="15" t="s">
        <v>81</v>
      </c>
      <c r="M33" s="4">
        <v>12</v>
      </c>
      <c r="N33" s="4">
        <f t="shared" si="0"/>
        <v>34.285714285714285</v>
      </c>
      <c r="O33" s="25">
        <f t="shared" si="1"/>
        <v>6.8571428571428577</v>
      </c>
      <c r="P33" s="22">
        <v>21</v>
      </c>
      <c r="Q33" s="4">
        <f t="shared" si="2"/>
        <v>60</v>
      </c>
      <c r="R33" s="26">
        <f t="shared" si="3"/>
        <v>12</v>
      </c>
      <c r="S33" s="23">
        <v>80</v>
      </c>
      <c r="T33" s="23">
        <f t="shared" si="4"/>
        <v>16</v>
      </c>
      <c r="U33" s="28">
        <v>88</v>
      </c>
      <c r="V33" s="23">
        <f t="shared" si="5"/>
        <v>35.200000000000003</v>
      </c>
      <c r="W33" s="26">
        <f t="shared" si="6"/>
        <v>70.057142857142864</v>
      </c>
      <c r="X33" s="23" t="s">
        <v>163</v>
      </c>
      <c r="Y33" s="2" t="s">
        <v>158</v>
      </c>
    </row>
    <row r="34" spans="4:25" x14ac:dyDescent="0.25">
      <c r="D34" s="4">
        <v>26</v>
      </c>
      <c r="E34" s="1" t="s">
        <v>2</v>
      </c>
      <c r="F34" s="1" t="s">
        <v>3</v>
      </c>
      <c r="G34" s="4">
        <v>23</v>
      </c>
      <c r="J34" s="15">
        <v>22</v>
      </c>
      <c r="K34" s="16" t="s">
        <v>124</v>
      </c>
      <c r="L34" s="15" t="s">
        <v>42</v>
      </c>
      <c r="M34" s="4">
        <v>23</v>
      </c>
      <c r="N34" s="4">
        <f t="shared" si="0"/>
        <v>65.714285714285708</v>
      </c>
      <c r="O34" s="25">
        <f t="shared" si="1"/>
        <v>13.142857142857142</v>
      </c>
      <c r="P34" s="22">
        <v>28</v>
      </c>
      <c r="Q34" s="4">
        <f t="shared" si="2"/>
        <v>80</v>
      </c>
      <c r="R34" s="26">
        <f t="shared" si="3"/>
        <v>16</v>
      </c>
      <c r="S34" s="23">
        <v>80</v>
      </c>
      <c r="T34" s="23">
        <f t="shared" si="4"/>
        <v>16</v>
      </c>
      <c r="U34" s="23">
        <v>80</v>
      </c>
      <c r="V34" s="23">
        <f t="shared" si="5"/>
        <v>32</v>
      </c>
      <c r="W34" s="26">
        <f t="shared" si="6"/>
        <v>77.142857142857139</v>
      </c>
      <c r="X34" s="23" t="s">
        <v>163</v>
      </c>
      <c r="Y34" s="2" t="s">
        <v>158</v>
      </c>
    </row>
    <row r="35" spans="4:25" x14ac:dyDescent="0.25">
      <c r="D35" s="4">
        <v>27</v>
      </c>
      <c r="E35" s="1" t="s">
        <v>12</v>
      </c>
      <c r="F35" s="1" t="s">
        <v>13</v>
      </c>
      <c r="G35" s="4">
        <v>29</v>
      </c>
      <c r="J35" s="15">
        <v>23</v>
      </c>
      <c r="K35" s="16" t="s">
        <v>70</v>
      </c>
      <c r="L35" s="15" t="s">
        <v>125</v>
      </c>
      <c r="M35" s="4">
        <v>13</v>
      </c>
      <c r="N35" s="4">
        <f t="shared" si="0"/>
        <v>37.142857142857146</v>
      </c>
      <c r="O35" s="25">
        <f t="shared" si="1"/>
        <v>7.4285714285714297</v>
      </c>
      <c r="P35" s="22">
        <v>22</v>
      </c>
      <c r="Q35" s="4">
        <f t="shared" si="2"/>
        <v>62.857142857142854</v>
      </c>
      <c r="R35" s="26">
        <f t="shared" si="3"/>
        <v>12.571428571428571</v>
      </c>
      <c r="S35" s="23">
        <v>80</v>
      </c>
      <c r="T35" s="23">
        <f t="shared" si="4"/>
        <v>16</v>
      </c>
      <c r="U35" s="23">
        <v>80</v>
      </c>
      <c r="V35" s="23">
        <f t="shared" si="5"/>
        <v>32</v>
      </c>
      <c r="W35" s="26">
        <f t="shared" si="6"/>
        <v>68</v>
      </c>
      <c r="X35" s="23" t="s">
        <v>163</v>
      </c>
      <c r="Y35" s="2" t="s">
        <v>158</v>
      </c>
    </row>
    <row r="36" spans="4:25" x14ac:dyDescent="0.25">
      <c r="D36" s="4">
        <v>28</v>
      </c>
      <c r="E36" s="1" t="s">
        <v>35</v>
      </c>
      <c r="F36" s="1" t="s">
        <v>36</v>
      </c>
      <c r="G36" s="4">
        <v>28</v>
      </c>
      <c r="J36" s="15">
        <v>24</v>
      </c>
      <c r="K36" s="16" t="s">
        <v>126</v>
      </c>
      <c r="L36" s="15" t="s">
        <v>67</v>
      </c>
      <c r="M36" s="4">
        <v>30</v>
      </c>
      <c r="N36" s="4">
        <f t="shared" si="0"/>
        <v>85.714285714285708</v>
      </c>
      <c r="O36" s="25">
        <f t="shared" si="1"/>
        <v>17.142857142857142</v>
      </c>
      <c r="P36" s="22">
        <v>30</v>
      </c>
      <c r="Q36" s="4">
        <f t="shared" si="2"/>
        <v>85.714285714285708</v>
      </c>
      <c r="R36" s="26">
        <f t="shared" si="3"/>
        <v>17.142857142857142</v>
      </c>
      <c r="S36" s="23">
        <v>80</v>
      </c>
      <c r="T36" s="23">
        <f t="shared" si="4"/>
        <v>16</v>
      </c>
      <c r="U36" s="23">
        <v>80</v>
      </c>
      <c r="V36" s="23">
        <f t="shared" si="5"/>
        <v>32</v>
      </c>
      <c r="W36" s="26">
        <f t="shared" si="6"/>
        <v>82.285714285714278</v>
      </c>
      <c r="X36" s="23" t="s">
        <v>159</v>
      </c>
      <c r="Y36" s="2" t="s">
        <v>158</v>
      </c>
    </row>
    <row r="37" spans="4:25" x14ac:dyDescent="0.25">
      <c r="D37" s="4">
        <v>29</v>
      </c>
      <c r="E37" s="1" t="s">
        <v>10</v>
      </c>
      <c r="F37" s="1" t="s">
        <v>11</v>
      </c>
      <c r="G37" s="4">
        <v>24</v>
      </c>
      <c r="J37" s="15">
        <v>25</v>
      </c>
      <c r="K37" s="16" t="s">
        <v>22</v>
      </c>
      <c r="L37" s="15" t="s">
        <v>90</v>
      </c>
      <c r="M37" s="4">
        <v>25</v>
      </c>
      <c r="N37" s="4">
        <f t="shared" si="0"/>
        <v>71.428571428571431</v>
      </c>
      <c r="O37" s="25">
        <f t="shared" si="1"/>
        <v>14.285714285714286</v>
      </c>
      <c r="P37" s="22">
        <v>34</v>
      </c>
      <c r="Q37" s="4">
        <f t="shared" si="2"/>
        <v>97.142857142857139</v>
      </c>
      <c r="R37" s="26">
        <f t="shared" si="3"/>
        <v>19.428571428571431</v>
      </c>
      <c r="S37" s="23">
        <v>75</v>
      </c>
      <c r="T37" s="23">
        <f t="shared" si="4"/>
        <v>15</v>
      </c>
      <c r="U37" s="23">
        <v>80</v>
      </c>
      <c r="V37" s="23">
        <f t="shared" si="5"/>
        <v>32</v>
      </c>
      <c r="W37" s="26">
        <f t="shared" si="6"/>
        <v>80.714285714285722</v>
      </c>
      <c r="X37" s="23" t="s">
        <v>159</v>
      </c>
      <c r="Y37" s="2" t="s">
        <v>158</v>
      </c>
    </row>
    <row r="38" spans="4:25" x14ac:dyDescent="0.25">
      <c r="D38" s="4">
        <v>30</v>
      </c>
      <c r="E38" s="1" t="s">
        <v>58</v>
      </c>
      <c r="F38" s="1" t="s">
        <v>59</v>
      </c>
      <c r="G38" s="4">
        <v>30</v>
      </c>
      <c r="J38" s="15">
        <v>26</v>
      </c>
      <c r="K38" s="16" t="s">
        <v>127</v>
      </c>
      <c r="L38" s="15" t="s">
        <v>3</v>
      </c>
      <c r="M38" s="4">
        <v>23</v>
      </c>
      <c r="N38" s="4">
        <f t="shared" si="0"/>
        <v>65.714285714285708</v>
      </c>
      <c r="O38" s="25">
        <f t="shared" si="1"/>
        <v>13.142857142857142</v>
      </c>
      <c r="P38" s="22">
        <v>25</v>
      </c>
      <c r="Q38" s="4">
        <f t="shared" si="2"/>
        <v>71.428571428571431</v>
      </c>
      <c r="R38" s="26">
        <f t="shared" si="3"/>
        <v>14.285714285714286</v>
      </c>
      <c r="S38" s="23">
        <v>80</v>
      </c>
      <c r="T38" s="23">
        <f t="shared" si="4"/>
        <v>16</v>
      </c>
      <c r="U38" s="23">
        <v>80</v>
      </c>
      <c r="V38" s="23">
        <f t="shared" si="5"/>
        <v>32</v>
      </c>
      <c r="W38" s="26">
        <f t="shared" si="6"/>
        <v>75.428571428571431</v>
      </c>
      <c r="X38" s="23" t="s">
        <v>163</v>
      </c>
      <c r="Y38" s="2" t="s">
        <v>158</v>
      </c>
    </row>
    <row r="39" spans="4:25" x14ac:dyDescent="0.25">
      <c r="D39" s="4">
        <v>31</v>
      </c>
      <c r="E39" s="1" t="s">
        <v>8</v>
      </c>
      <c r="F39" s="1" t="s">
        <v>9</v>
      </c>
      <c r="G39" s="4">
        <v>30</v>
      </c>
      <c r="J39" s="15">
        <v>27</v>
      </c>
      <c r="K39" s="16" t="s">
        <v>128</v>
      </c>
      <c r="L39" s="15" t="s">
        <v>13</v>
      </c>
      <c r="M39" s="4">
        <v>29</v>
      </c>
      <c r="N39" s="4">
        <f t="shared" si="0"/>
        <v>82.857142857142861</v>
      </c>
      <c r="O39" s="25">
        <f t="shared" si="1"/>
        <v>16.571428571428573</v>
      </c>
      <c r="P39" s="22">
        <v>28</v>
      </c>
      <c r="Q39" s="4">
        <f t="shared" si="2"/>
        <v>80</v>
      </c>
      <c r="R39" s="26">
        <f t="shared" si="3"/>
        <v>16</v>
      </c>
      <c r="S39" s="23">
        <v>80</v>
      </c>
      <c r="T39" s="23">
        <f t="shared" si="4"/>
        <v>16</v>
      </c>
      <c r="U39" s="23">
        <v>80</v>
      </c>
      <c r="V39" s="23">
        <f t="shared" si="5"/>
        <v>32</v>
      </c>
      <c r="W39" s="26">
        <f t="shared" si="6"/>
        <v>80.571428571428569</v>
      </c>
      <c r="X39" s="23" t="s">
        <v>159</v>
      </c>
      <c r="Y39" s="2" t="s">
        <v>158</v>
      </c>
    </row>
    <row r="40" spans="4:25" x14ac:dyDescent="0.25">
      <c r="D40" s="4">
        <v>32</v>
      </c>
      <c r="E40" s="1" t="s">
        <v>72</v>
      </c>
      <c r="F40" s="1" t="s">
        <v>73</v>
      </c>
      <c r="G40" s="4">
        <v>23</v>
      </c>
      <c r="J40" s="15">
        <v>28</v>
      </c>
      <c r="K40" s="16" t="s">
        <v>129</v>
      </c>
      <c r="L40" s="15" t="s">
        <v>36</v>
      </c>
      <c r="M40" s="4">
        <v>28</v>
      </c>
      <c r="N40" s="4">
        <f t="shared" si="0"/>
        <v>80</v>
      </c>
      <c r="O40" s="25">
        <f t="shared" si="1"/>
        <v>16</v>
      </c>
      <c r="P40" s="22">
        <v>29</v>
      </c>
      <c r="Q40" s="4">
        <f t="shared" si="2"/>
        <v>82.857142857142861</v>
      </c>
      <c r="R40" s="26">
        <f t="shared" si="3"/>
        <v>16.571428571428573</v>
      </c>
      <c r="S40" s="23">
        <v>80</v>
      </c>
      <c r="T40" s="23">
        <f t="shared" si="4"/>
        <v>16</v>
      </c>
      <c r="U40" s="23">
        <v>80</v>
      </c>
      <c r="V40" s="23">
        <f t="shared" si="5"/>
        <v>32</v>
      </c>
      <c r="W40" s="26">
        <f t="shared" si="6"/>
        <v>80.571428571428569</v>
      </c>
      <c r="X40" s="23" t="s">
        <v>159</v>
      </c>
      <c r="Y40" s="2" t="s">
        <v>158</v>
      </c>
    </row>
    <row r="41" spans="4:25" x14ac:dyDescent="0.25">
      <c r="D41" s="4">
        <v>33</v>
      </c>
      <c r="E41" s="1" t="s">
        <v>62</v>
      </c>
      <c r="F41" s="1" t="s">
        <v>63</v>
      </c>
      <c r="G41" s="4">
        <v>28</v>
      </c>
      <c r="J41" s="15">
        <v>29</v>
      </c>
      <c r="K41" s="16" t="s">
        <v>130</v>
      </c>
      <c r="L41" s="15" t="s">
        <v>11</v>
      </c>
      <c r="M41" s="4">
        <v>24</v>
      </c>
      <c r="N41" s="4">
        <f t="shared" si="0"/>
        <v>68.571428571428569</v>
      </c>
      <c r="O41" s="25">
        <f t="shared" si="1"/>
        <v>13.714285714285715</v>
      </c>
      <c r="P41" s="22">
        <v>31</v>
      </c>
      <c r="Q41" s="4">
        <f t="shared" si="2"/>
        <v>88.571428571428569</v>
      </c>
      <c r="R41" s="26">
        <f t="shared" si="3"/>
        <v>17.714285714285715</v>
      </c>
      <c r="S41" s="23">
        <v>80</v>
      </c>
      <c r="T41" s="23">
        <f t="shared" si="4"/>
        <v>16</v>
      </c>
      <c r="U41" s="23">
        <v>80</v>
      </c>
      <c r="V41" s="23">
        <f t="shared" si="5"/>
        <v>32</v>
      </c>
      <c r="W41" s="26">
        <f t="shared" si="6"/>
        <v>79.428571428571445</v>
      </c>
      <c r="X41" s="23" t="s">
        <v>159</v>
      </c>
      <c r="Y41" s="2" t="s">
        <v>159</v>
      </c>
    </row>
    <row r="42" spans="4:25" x14ac:dyDescent="0.25">
      <c r="D42" s="4">
        <v>34</v>
      </c>
      <c r="E42" s="1" t="s">
        <v>49</v>
      </c>
      <c r="F42" s="1" t="s">
        <v>50</v>
      </c>
      <c r="G42" s="4">
        <v>31</v>
      </c>
      <c r="J42" s="15">
        <v>30</v>
      </c>
      <c r="K42" s="16" t="s">
        <v>58</v>
      </c>
      <c r="L42" s="15" t="s">
        <v>59</v>
      </c>
      <c r="M42" s="4">
        <v>30</v>
      </c>
      <c r="N42" s="4">
        <f t="shared" si="0"/>
        <v>85.714285714285708</v>
      </c>
      <c r="O42" s="25">
        <f t="shared" si="1"/>
        <v>17.142857142857142</v>
      </c>
      <c r="P42" s="22">
        <v>30</v>
      </c>
      <c r="Q42" s="4">
        <f t="shared" si="2"/>
        <v>85.714285714285708</v>
      </c>
      <c r="R42" s="26">
        <f t="shared" si="3"/>
        <v>17.142857142857142</v>
      </c>
      <c r="S42" s="23">
        <v>80</v>
      </c>
      <c r="T42" s="23">
        <f t="shared" si="4"/>
        <v>16</v>
      </c>
      <c r="U42" s="28">
        <v>85</v>
      </c>
      <c r="V42" s="23">
        <f t="shared" si="5"/>
        <v>34</v>
      </c>
      <c r="W42" s="26">
        <f t="shared" si="6"/>
        <v>84.285714285714278</v>
      </c>
      <c r="X42" s="23" t="s">
        <v>159</v>
      </c>
      <c r="Y42" s="2" t="s">
        <v>158</v>
      </c>
    </row>
    <row r="43" spans="4:25" x14ac:dyDescent="0.25">
      <c r="D43" s="4">
        <v>35</v>
      </c>
      <c r="E43" s="1" t="s">
        <v>14</v>
      </c>
      <c r="F43" s="1" t="s">
        <v>15</v>
      </c>
      <c r="G43" s="4">
        <v>25</v>
      </c>
      <c r="J43" s="15">
        <v>31</v>
      </c>
      <c r="K43" s="16" t="s">
        <v>131</v>
      </c>
      <c r="L43" s="15" t="s">
        <v>9</v>
      </c>
      <c r="M43" s="4">
        <v>30</v>
      </c>
      <c r="N43" s="4">
        <f t="shared" si="0"/>
        <v>85.714285714285708</v>
      </c>
      <c r="O43" s="25">
        <f t="shared" si="1"/>
        <v>17.142857142857142</v>
      </c>
      <c r="P43" s="22">
        <v>20</v>
      </c>
      <c r="Q43" s="4">
        <f t="shared" si="2"/>
        <v>57.142857142857146</v>
      </c>
      <c r="R43" s="26">
        <f t="shared" si="3"/>
        <v>11.428571428571431</v>
      </c>
      <c r="S43" s="23">
        <v>80</v>
      </c>
      <c r="T43" s="23">
        <f t="shared" si="4"/>
        <v>16</v>
      </c>
      <c r="U43" s="28">
        <v>88</v>
      </c>
      <c r="V43" s="23">
        <f t="shared" si="5"/>
        <v>35.200000000000003</v>
      </c>
      <c r="W43" s="26">
        <f t="shared" si="6"/>
        <v>79.771428571428572</v>
      </c>
      <c r="X43" s="23" t="s">
        <v>159</v>
      </c>
      <c r="Y43" s="2" t="s">
        <v>158</v>
      </c>
    </row>
    <row r="44" spans="4:25" x14ac:dyDescent="0.25">
      <c r="D44" s="4">
        <v>36</v>
      </c>
      <c r="E44" s="1" t="s">
        <v>60</v>
      </c>
      <c r="F44" s="1" t="s">
        <v>61</v>
      </c>
      <c r="G44" s="4">
        <v>26</v>
      </c>
      <c r="J44" s="15">
        <v>32</v>
      </c>
      <c r="K44" s="16" t="s">
        <v>132</v>
      </c>
      <c r="L44" s="15" t="s">
        <v>73</v>
      </c>
      <c r="M44" s="4">
        <v>23</v>
      </c>
      <c r="N44" s="4">
        <f t="shared" si="0"/>
        <v>65.714285714285708</v>
      </c>
      <c r="O44" s="25">
        <f t="shared" si="1"/>
        <v>13.142857142857142</v>
      </c>
      <c r="P44" s="22">
        <v>30</v>
      </c>
      <c r="Q44" s="4">
        <f t="shared" si="2"/>
        <v>85.714285714285708</v>
      </c>
      <c r="R44" s="26">
        <f t="shared" si="3"/>
        <v>17.142857142857142</v>
      </c>
      <c r="S44" s="23">
        <v>79</v>
      </c>
      <c r="T44" s="23">
        <f t="shared" si="4"/>
        <v>15.8</v>
      </c>
      <c r="U44" s="23">
        <v>79</v>
      </c>
      <c r="V44" s="23">
        <f t="shared" si="5"/>
        <v>31.6</v>
      </c>
      <c r="W44" s="26">
        <f t="shared" si="6"/>
        <v>77.685714285714283</v>
      </c>
      <c r="X44" s="23" t="s">
        <v>163</v>
      </c>
      <c r="Y44" s="2" t="s">
        <v>158</v>
      </c>
    </row>
    <row r="45" spans="4:25" x14ac:dyDescent="0.25">
      <c r="D45" s="4">
        <v>37</v>
      </c>
      <c r="E45" s="1" t="s">
        <v>27</v>
      </c>
      <c r="F45" s="1" t="s">
        <v>28</v>
      </c>
      <c r="G45" s="4">
        <v>26</v>
      </c>
      <c r="J45" s="15">
        <v>33</v>
      </c>
      <c r="K45" s="16" t="s">
        <v>133</v>
      </c>
      <c r="L45" s="15" t="s">
        <v>63</v>
      </c>
      <c r="M45" s="4">
        <v>28</v>
      </c>
      <c r="N45" s="4">
        <f t="shared" si="0"/>
        <v>80</v>
      </c>
      <c r="O45" s="25">
        <f t="shared" si="1"/>
        <v>16</v>
      </c>
      <c r="P45" s="22">
        <v>32</v>
      </c>
      <c r="Q45" s="4">
        <f t="shared" si="2"/>
        <v>91.428571428571431</v>
      </c>
      <c r="R45" s="26">
        <f t="shared" si="3"/>
        <v>18.285714285714288</v>
      </c>
      <c r="S45" s="23">
        <v>80</v>
      </c>
      <c r="T45" s="23">
        <f t="shared" si="4"/>
        <v>16</v>
      </c>
      <c r="U45" s="23">
        <v>80</v>
      </c>
      <c r="V45" s="23">
        <f t="shared" si="5"/>
        <v>32</v>
      </c>
      <c r="W45" s="26">
        <f t="shared" si="6"/>
        <v>82.285714285714292</v>
      </c>
      <c r="X45" s="23" t="s">
        <v>159</v>
      </c>
      <c r="Y45" s="2" t="s">
        <v>158</v>
      </c>
    </row>
    <row r="46" spans="4:25" x14ac:dyDescent="0.25">
      <c r="D46" s="4">
        <v>38</v>
      </c>
      <c r="E46" s="1" t="s">
        <v>51</v>
      </c>
      <c r="F46" s="1" t="s">
        <v>93</v>
      </c>
      <c r="G46" s="4">
        <v>25</v>
      </c>
      <c r="J46" s="15">
        <v>34</v>
      </c>
      <c r="K46" s="16" t="s">
        <v>134</v>
      </c>
      <c r="L46" s="15" t="s">
        <v>50</v>
      </c>
      <c r="M46" s="4">
        <v>31</v>
      </c>
      <c r="N46" s="4">
        <f t="shared" si="0"/>
        <v>88.571428571428569</v>
      </c>
      <c r="O46" s="25">
        <f t="shared" si="1"/>
        <v>17.714285714285715</v>
      </c>
      <c r="P46" s="22">
        <v>30</v>
      </c>
      <c r="Q46" s="4">
        <f t="shared" si="2"/>
        <v>85.714285714285708</v>
      </c>
      <c r="R46" s="26">
        <f t="shared" si="3"/>
        <v>17.142857142857142</v>
      </c>
      <c r="S46" s="23">
        <v>80</v>
      </c>
      <c r="T46" s="23">
        <f t="shared" si="4"/>
        <v>16</v>
      </c>
      <c r="U46" s="23">
        <v>80</v>
      </c>
      <c r="V46" s="23">
        <f t="shared" si="5"/>
        <v>32</v>
      </c>
      <c r="W46" s="26">
        <f t="shared" si="6"/>
        <v>82.857142857142861</v>
      </c>
      <c r="X46" s="23" t="s">
        <v>159</v>
      </c>
      <c r="Y46" s="2" t="s">
        <v>158</v>
      </c>
    </row>
    <row r="47" spans="4:25" x14ac:dyDescent="0.25">
      <c r="D47" s="4">
        <v>39</v>
      </c>
      <c r="E47" s="1" t="s">
        <v>52</v>
      </c>
      <c r="F47" s="1" t="s">
        <v>53</v>
      </c>
      <c r="G47" s="4">
        <v>28</v>
      </c>
      <c r="J47" s="15">
        <v>35</v>
      </c>
      <c r="K47" s="16" t="s">
        <v>14</v>
      </c>
      <c r="L47" s="15" t="s">
        <v>15</v>
      </c>
      <c r="M47" s="4">
        <v>25</v>
      </c>
      <c r="N47" s="4">
        <f t="shared" si="0"/>
        <v>71.428571428571431</v>
      </c>
      <c r="O47" s="25">
        <f t="shared" si="1"/>
        <v>14.285714285714286</v>
      </c>
      <c r="P47" s="22">
        <v>34</v>
      </c>
      <c r="Q47" s="4">
        <f t="shared" si="2"/>
        <v>97.142857142857139</v>
      </c>
      <c r="R47" s="26">
        <f t="shared" si="3"/>
        <v>19.428571428571431</v>
      </c>
      <c r="S47" s="23">
        <v>80</v>
      </c>
      <c r="T47" s="23">
        <f t="shared" si="4"/>
        <v>16</v>
      </c>
      <c r="U47" s="23">
        <v>80</v>
      </c>
      <c r="V47" s="23">
        <f t="shared" si="5"/>
        <v>32</v>
      </c>
      <c r="W47" s="26">
        <f t="shared" si="6"/>
        <v>81.714285714285722</v>
      </c>
      <c r="X47" s="23" t="s">
        <v>159</v>
      </c>
      <c r="Y47" s="2" t="s">
        <v>158</v>
      </c>
    </row>
    <row r="48" spans="4:25" x14ac:dyDescent="0.25">
      <c r="D48" s="4">
        <v>40</v>
      </c>
      <c r="E48" s="1" t="s">
        <v>68</v>
      </c>
      <c r="F48" s="1" t="s">
        <v>69</v>
      </c>
      <c r="G48" s="4">
        <v>27</v>
      </c>
      <c r="J48" s="15">
        <v>36</v>
      </c>
      <c r="K48" s="16" t="s">
        <v>135</v>
      </c>
      <c r="L48" s="15" t="s">
        <v>61</v>
      </c>
      <c r="M48" s="4">
        <v>26</v>
      </c>
      <c r="N48" s="4">
        <f t="shared" si="0"/>
        <v>74.285714285714292</v>
      </c>
      <c r="O48" s="25">
        <f t="shared" si="1"/>
        <v>14.857142857142859</v>
      </c>
      <c r="P48" s="22">
        <v>26</v>
      </c>
      <c r="Q48" s="4">
        <f t="shared" si="2"/>
        <v>74.285714285714292</v>
      </c>
      <c r="R48" s="26">
        <f t="shared" si="3"/>
        <v>14.857142857142859</v>
      </c>
      <c r="S48" s="23">
        <v>80</v>
      </c>
      <c r="T48" s="23">
        <f t="shared" si="4"/>
        <v>16</v>
      </c>
      <c r="U48" s="23">
        <v>80</v>
      </c>
      <c r="V48" s="23">
        <f t="shared" si="5"/>
        <v>32</v>
      </c>
      <c r="W48" s="26">
        <f t="shared" si="6"/>
        <v>77.714285714285722</v>
      </c>
      <c r="X48" s="23" t="s">
        <v>163</v>
      </c>
      <c r="Y48" s="2" t="s">
        <v>158</v>
      </c>
    </row>
    <row r="49" spans="4:25" x14ac:dyDescent="0.25">
      <c r="D49" s="4">
        <v>41</v>
      </c>
      <c r="E49" s="1" t="s">
        <v>43</v>
      </c>
      <c r="F49" s="1" t="s">
        <v>44</v>
      </c>
      <c r="G49" s="4">
        <v>23</v>
      </c>
      <c r="J49" s="15">
        <v>37</v>
      </c>
      <c r="K49" s="17" t="s">
        <v>136</v>
      </c>
      <c r="L49" s="15" t="s">
        <v>28</v>
      </c>
      <c r="M49" s="4">
        <v>26</v>
      </c>
      <c r="N49" s="4">
        <f t="shared" si="0"/>
        <v>74.285714285714292</v>
      </c>
      <c r="O49" s="25">
        <f t="shared" si="1"/>
        <v>14.857142857142859</v>
      </c>
      <c r="P49" s="22">
        <v>27</v>
      </c>
      <c r="Q49" s="4">
        <f t="shared" si="2"/>
        <v>77.142857142857139</v>
      </c>
      <c r="R49" s="26">
        <f t="shared" si="3"/>
        <v>15.428571428571429</v>
      </c>
      <c r="S49" s="23">
        <v>80</v>
      </c>
      <c r="T49" s="23">
        <f t="shared" si="4"/>
        <v>16</v>
      </c>
      <c r="U49" s="23">
        <v>79</v>
      </c>
      <c r="V49" s="23">
        <f t="shared" si="5"/>
        <v>31.6</v>
      </c>
      <c r="W49" s="26">
        <f t="shared" si="6"/>
        <v>77.885714285714286</v>
      </c>
      <c r="X49" s="23" t="s">
        <v>163</v>
      </c>
      <c r="Y49" s="2" t="s">
        <v>158</v>
      </c>
    </row>
    <row r="50" spans="4:25" x14ac:dyDescent="0.25">
      <c r="D50" s="4">
        <v>42</v>
      </c>
      <c r="E50" s="1" t="s">
        <v>39</v>
      </c>
      <c r="F50" s="1" t="s">
        <v>40</v>
      </c>
      <c r="G50" s="4">
        <v>28</v>
      </c>
      <c r="J50" s="15">
        <v>38</v>
      </c>
      <c r="K50" s="16" t="s">
        <v>137</v>
      </c>
      <c r="L50" s="15" t="s">
        <v>93</v>
      </c>
      <c r="M50" s="4">
        <v>25</v>
      </c>
      <c r="N50" s="4">
        <f t="shared" si="0"/>
        <v>71.428571428571431</v>
      </c>
      <c r="O50" s="25">
        <f t="shared" si="1"/>
        <v>14.285714285714286</v>
      </c>
      <c r="P50" s="22">
        <v>27</v>
      </c>
      <c r="Q50" s="4">
        <f t="shared" si="2"/>
        <v>77.142857142857139</v>
      </c>
      <c r="R50" s="26">
        <f t="shared" si="3"/>
        <v>15.428571428571429</v>
      </c>
      <c r="S50" s="23">
        <v>80</v>
      </c>
      <c r="T50" s="23">
        <f t="shared" si="4"/>
        <v>16</v>
      </c>
      <c r="U50" s="23">
        <v>80</v>
      </c>
      <c r="V50" s="23">
        <f t="shared" si="5"/>
        <v>32</v>
      </c>
      <c r="W50" s="26">
        <f t="shared" si="6"/>
        <v>77.714285714285722</v>
      </c>
      <c r="X50" s="23" t="s">
        <v>163</v>
      </c>
      <c r="Y50" s="2" t="s">
        <v>160</v>
      </c>
    </row>
    <row r="51" spans="4:25" x14ac:dyDescent="0.25">
      <c r="D51" s="4">
        <v>43</v>
      </c>
      <c r="E51" s="1" t="s">
        <v>47</v>
      </c>
      <c r="F51" s="1" t="s">
        <v>48</v>
      </c>
      <c r="G51" s="4">
        <v>25</v>
      </c>
      <c r="J51" s="15">
        <v>39</v>
      </c>
      <c r="K51" s="16" t="s">
        <v>138</v>
      </c>
      <c r="L51" s="15" t="s">
        <v>53</v>
      </c>
      <c r="M51" s="4">
        <v>28</v>
      </c>
      <c r="N51" s="4">
        <f t="shared" si="0"/>
        <v>80</v>
      </c>
      <c r="O51" s="25">
        <f t="shared" si="1"/>
        <v>16</v>
      </c>
      <c r="P51" s="22">
        <v>30</v>
      </c>
      <c r="Q51" s="4">
        <f t="shared" si="2"/>
        <v>85.714285714285708</v>
      </c>
      <c r="R51" s="26">
        <f t="shared" si="3"/>
        <v>17.142857142857142</v>
      </c>
      <c r="S51" s="23">
        <v>80</v>
      </c>
      <c r="T51" s="23">
        <f t="shared" si="4"/>
        <v>16</v>
      </c>
      <c r="U51" s="23">
        <v>80</v>
      </c>
      <c r="V51" s="23">
        <f t="shared" si="5"/>
        <v>32</v>
      </c>
      <c r="W51" s="26">
        <f t="shared" si="6"/>
        <v>81.142857142857139</v>
      </c>
      <c r="X51" s="23" t="s">
        <v>159</v>
      </c>
      <c r="Y51" s="2" t="s">
        <v>158</v>
      </c>
    </row>
    <row r="52" spans="4:25" x14ac:dyDescent="0.25">
      <c r="D52" s="4"/>
      <c r="E52" s="1"/>
      <c r="F52" s="1"/>
      <c r="G52" s="4"/>
      <c r="J52" s="15">
        <v>40</v>
      </c>
      <c r="K52" s="16" t="s">
        <v>139</v>
      </c>
      <c r="L52" s="15" t="s">
        <v>69</v>
      </c>
      <c r="M52" s="4">
        <v>27</v>
      </c>
      <c r="N52" s="4">
        <f t="shared" si="0"/>
        <v>77.142857142857139</v>
      </c>
      <c r="O52" s="25">
        <f t="shared" si="1"/>
        <v>15.428571428571429</v>
      </c>
      <c r="P52" s="22">
        <v>30</v>
      </c>
      <c r="Q52" s="4">
        <f t="shared" si="2"/>
        <v>85.714285714285708</v>
      </c>
      <c r="R52" s="26">
        <f t="shared" si="3"/>
        <v>17.142857142857142</v>
      </c>
      <c r="S52" s="23">
        <v>80</v>
      </c>
      <c r="T52" s="23">
        <f t="shared" si="4"/>
        <v>16</v>
      </c>
      <c r="U52" s="28">
        <v>85</v>
      </c>
      <c r="V52" s="23">
        <f t="shared" si="5"/>
        <v>34</v>
      </c>
      <c r="W52" s="26">
        <f t="shared" si="6"/>
        <v>82.571428571428569</v>
      </c>
      <c r="X52" s="23" t="s">
        <v>159</v>
      </c>
      <c r="Y52" s="2" t="s">
        <v>158</v>
      </c>
    </row>
    <row r="53" spans="4:25" x14ac:dyDescent="0.25">
      <c r="J53" s="15">
        <v>41</v>
      </c>
      <c r="K53" s="16" t="s">
        <v>140</v>
      </c>
      <c r="L53" s="15" t="s">
        <v>44</v>
      </c>
      <c r="M53" s="4">
        <v>23</v>
      </c>
      <c r="N53" s="4">
        <f t="shared" si="0"/>
        <v>65.714285714285708</v>
      </c>
      <c r="O53" s="25">
        <f t="shared" si="1"/>
        <v>13.142857142857142</v>
      </c>
      <c r="P53" s="22">
        <v>33</v>
      </c>
      <c r="Q53" s="4">
        <f t="shared" si="2"/>
        <v>94.285714285714292</v>
      </c>
      <c r="R53" s="26">
        <f t="shared" si="3"/>
        <v>18.857142857142858</v>
      </c>
      <c r="S53" s="23">
        <v>80</v>
      </c>
      <c r="T53" s="23">
        <f t="shared" si="4"/>
        <v>16</v>
      </c>
      <c r="U53" s="28">
        <v>85</v>
      </c>
      <c r="V53" s="23">
        <f t="shared" si="5"/>
        <v>34</v>
      </c>
      <c r="W53" s="26">
        <f t="shared" si="6"/>
        <v>82</v>
      </c>
      <c r="X53" s="23" t="s">
        <v>159</v>
      </c>
      <c r="Y53" s="2" t="s">
        <v>159</v>
      </c>
    </row>
    <row r="54" spans="4:25" x14ac:dyDescent="0.25">
      <c r="J54" s="15">
        <v>42</v>
      </c>
      <c r="K54" s="16" t="s">
        <v>141</v>
      </c>
      <c r="L54" s="15" t="s">
        <v>40</v>
      </c>
      <c r="M54" s="4">
        <v>28</v>
      </c>
      <c r="N54" s="4">
        <f t="shared" si="0"/>
        <v>80</v>
      </c>
      <c r="O54" s="25">
        <f t="shared" si="1"/>
        <v>16</v>
      </c>
      <c r="P54" s="22">
        <v>30</v>
      </c>
      <c r="Q54" s="4">
        <f t="shared" si="2"/>
        <v>85.714285714285708</v>
      </c>
      <c r="R54" s="26">
        <f t="shared" si="3"/>
        <v>17.142857142857142</v>
      </c>
      <c r="S54" s="23">
        <v>80</v>
      </c>
      <c r="T54" s="23">
        <f t="shared" si="4"/>
        <v>16</v>
      </c>
      <c r="U54" s="23">
        <v>80</v>
      </c>
      <c r="V54" s="23">
        <f t="shared" si="5"/>
        <v>32</v>
      </c>
      <c r="W54" s="26">
        <f t="shared" si="6"/>
        <v>81.142857142857139</v>
      </c>
      <c r="X54" s="23" t="s">
        <v>159</v>
      </c>
      <c r="Y54" s="2" t="s">
        <v>158</v>
      </c>
    </row>
    <row r="55" spans="4:25" x14ac:dyDescent="0.25">
      <c r="J55" s="15">
        <v>43</v>
      </c>
      <c r="K55" s="16" t="s">
        <v>142</v>
      </c>
      <c r="L55" s="15" t="s">
        <v>48</v>
      </c>
      <c r="M55" s="4">
        <v>25</v>
      </c>
      <c r="N55" s="4">
        <f t="shared" si="0"/>
        <v>71.428571428571431</v>
      </c>
      <c r="O55" s="25">
        <f t="shared" si="1"/>
        <v>14.285714285714286</v>
      </c>
      <c r="P55" s="22">
        <v>34</v>
      </c>
      <c r="Q55" s="4">
        <f t="shared" si="2"/>
        <v>97.142857142857139</v>
      </c>
      <c r="R55" s="26">
        <f t="shared" si="3"/>
        <v>19.428571428571431</v>
      </c>
      <c r="S55" s="23">
        <v>80</v>
      </c>
      <c r="T55" s="23">
        <f t="shared" si="4"/>
        <v>16</v>
      </c>
      <c r="U55" s="28">
        <v>85</v>
      </c>
      <c r="V55" s="23">
        <f t="shared" si="5"/>
        <v>34</v>
      </c>
      <c r="W55" s="26">
        <f t="shared" si="6"/>
        <v>83.714285714285722</v>
      </c>
      <c r="X55" s="23" t="s">
        <v>159</v>
      </c>
      <c r="Y55" s="2" t="s">
        <v>158</v>
      </c>
    </row>
    <row r="56" spans="4:25" x14ac:dyDescent="0.25">
      <c r="J56" s="14"/>
      <c r="U56" s="2"/>
      <c r="Y56"/>
    </row>
    <row r="57" spans="4:25" x14ac:dyDescent="0.25">
      <c r="J57" s="24"/>
      <c r="U57" s="2"/>
      <c r="Y57"/>
    </row>
    <row r="58" spans="4:25" x14ac:dyDescent="0.25">
      <c r="J58" s="24"/>
      <c r="U58" s="2"/>
      <c r="Y58"/>
    </row>
    <row r="59" spans="4:25" x14ac:dyDescent="0.25">
      <c r="J59" s="18"/>
      <c r="K59" s="18" t="s">
        <v>143</v>
      </c>
      <c r="L59" s="18"/>
      <c r="M59" s="18" t="s">
        <v>144</v>
      </c>
      <c r="N59" s="18"/>
    </row>
    <row r="60" spans="4:25" x14ac:dyDescent="0.25">
      <c r="J60" s="18"/>
      <c r="K60" s="18" t="s">
        <v>145</v>
      </c>
      <c r="L60" s="18"/>
      <c r="M60" s="18"/>
      <c r="N60" s="18"/>
    </row>
    <row r="61" spans="4:25" x14ac:dyDescent="0.25">
      <c r="J61" s="18"/>
      <c r="K61" s="18" t="s">
        <v>146</v>
      </c>
      <c r="L61" s="18"/>
      <c r="M61" s="18"/>
      <c r="N61" s="18"/>
    </row>
    <row r="62" spans="4:25" x14ac:dyDescent="0.25">
      <c r="J62" s="18"/>
      <c r="K62" s="19"/>
      <c r="L62" s="18"/>
      <c r="M62" s="18" t="s">
        <v>147</v>
      </c>
      <c r="N62" s="18"/>
    </row>
  </sheetData>
  <sortState xmlns:xlrd2="http://schemas.microsoft.com/office/spreadsheetml/2017/richdata2" ref="D9:G52">
    <sortCondition ref="F9:F52"/>
  </sortState>
  <mergeCells count="1">
    <mergeCell ref="J4:M4"/>
  </mergeCells>
  <conditionalFormatting sqref="K13:K52">
    <cfRule type="duplicateValues" dxfId="8" priority="7"/>
    <cfRule type="duplicateValues" dxfId="7" priority="8"/>
  </conditionalFormatting>
  <conditionalFormatting sqref="K13:K55">
    <cfRule type="duplicateValues" dxfId="6" priority="13"/>
  </conditionalFormatting>
  <conditionalFormatting sqref="K53">
    <cfRule type="duplicateValues" dxfId="5" priority="1"/>
    <cfRule type="duplicateValues" dxfId="4" priority="2"/>
    <cfRule type="duplicateValues" dxfId="3" priority="3"/>
  </conditionalFormatting>
  <conditionalFormatting sqref="K54">
    <cfRule type="duplicateValues" dxfId="2" priority="4"/>
    <cfRule type="duplicateValues" dxfId="1" priority="5"/>
    <cfRule type="duplicateValues" dxfId="0" priority="6"/>
  </conditionalFormatting>
  <pageMargins left="0.7" right="0.7" top="0.75" bottom="0.75" header="0.3" footer="0.3"/>
  <pageSetup paperSize="9" scale="5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hasto nsp</dc:creator>
  <cp:lastModifiedBy>hasto nsp</cp:lastModifiedBy>
  <cp:lastPrinted>2024-08-01T01:59:30Z</cp:lastPrinted>
  <dcterms:created xsi:type="dcterms:W3CDTF">2024-05-27T04:25:01Z</dcterms:created>
  <dcterms:modified xsi:type="dcterms:W3CDTF">2024-08-02T14:51:43Z</dcterms:modified>
</cp:coreProperties>
</file>