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MATERI KEP.KELUARGA\2023.2024\Nilai\"/>
    </mc:Choice>
  </mc:AlternateContent>
  <xr:revisionPtr revIDLastSave="0" documentId="13_ncr:1_{DD8F904E-E691-4303-8313-CF17C4B6165D}" xr6:coauthVersionLast="47" xr6:coauthVersionMax="47" xr10:uidLastSave="{00000000-0000-0000-0000-000000000000}"/>
  <bookViews>
    <workbookView xWindow="-110" yWindow="-110" windowWidth="19420" windowHeight="10420" xr2:uid="{EED7A046-3AD1-4A41-81A2-F97535A24F40}"/>
  </bookViews>
  <sheets>
    <sheet name="Kelas 3 A" sheetId="2" r:id="rId1"/>
    <sheet name="Kelas 3 B" sheetId="3" r:id="rId2"/>
    <sheet name="Kelas 3 C" sheetId="4" r:id="rId3"/>
    <sheet name="Kelas 3 D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5" l="1"/>
  <c r="P53" i="2"/>
  <c r="N53" i="2"/>
  <c r="K53" i="2"/>
  <c r="L53" i="2" s="1"/>
  <c r="H53" i="2"/>
  <c r="I53" i="2" s="1"/>
  <c r="P52" i="2"/>
  <c r="N52" i="2"/>
  <c r="K52" i="2"/>
  <c r="L52" i="2" s="1"/>
  <c r="H52" i="2"/>
  <c r="I52" i="2" s="1"/>
  <c r="P51" i="2"/>
  <c r="N51" i="2"/>
  <c r="K51" i="2"/>
  <c r="L51" i="2" s="1"/>
  <c r="H51" i="2"/>
  <c r="I51" i="2" s="1"/>
  <c r="P50" i="2"/>
  <c r="N50" i="2"/>
  <c r="K50" i="2"/>
  <c r="L50" i="2" s="1"/>
  <c r="H50" i="2"/>
  <c r="I50" i="2" s="1"/>
  <c r="P49" i="2"/>
  <c r="N49" i="2"/>
  <c r="K49" i="2"/>
  <c r="L49" i="2" s="1"/>
  <c r="H49" i="2"/>
  <c r="I49" i="2" s="1"/>
  <c r="P48" i="2"/>
  <c r="N48" i="2"/>
  <c r="K48" i="2"/>
  <c r="L48" i="2" s="1"/>
  <c r="H48" i="2"/>
  <c r="I48" i="2" s="1"/>
  <c r="P47" i="2"/>
  <c r="N47" i="2"/>
  <c r="K47" i="2"/>
  <c r="L47" i="2" s="1"/>
  <c r="H47" i="2"/>
  <c r="I47" i="2" s="1"/>
  <c r="P46" i="2"/>
  <c r="N46" i="2"/>
  <c r="K46" i="2"/>
  <c r="L46" i="2" s="1"/>
  <c r="H46" i="2"/>
  <c r="I46" i="2" s="1"/>
  <c r="P45" i="2"/>
  <c r="N45" i="2"/>
  <c r="K45" i="2"/>
  <c r="L45" i="2" s="1"/>
  <c r="H45" i="2"/>
  <c r="I45" i="2" s="1"/>
  <c r="P44" i="2"/>
  <c r="N44" i="2"/>
  <c r="K44" i="2"/>
  <c r="L44" i="2" s="1"/>
  <c r="H44" i="2"/>
  <c r="I44" i="2" s="1"/>
  <c r="P43" i="2"/>
  <c r="N43" i="2"/>
  <c r="K43" i="2"/>
  <c r="L43" i="2" s="1"/>
  <c r="H43" i="2"/>
  <c r="I43" i="2" s="1"/>
  <c r="P42" i="2"/>
  <c r="N42" i="2"/>
  <c r="K42" i="2"/>
  <c r="L42" i="2" s="1"/>
  <c r="H42" i="2"/>
  <c r="I42" i="2" s="1"/>
  <c r="P41" i="2"/>
  <c r="N41" i="2"/>
  <c r="K41" i="2"/>
  <c r="L41" i="2" s="1"/>
  <c r="H41" i="2"/>
  <c r="I41" i="2" s="1"/>
  <c r="P40" i="2"/>
  <c r="N40" i="2"/>
  <c r="K40" i="2"/>
  <c r="L40" i="2" s="1"/>
  <c r="H40" i="2"/>
  <c r="I40" i="2" s="1"/>
  <c r="P39" i="2"/>
  <c r="N39" i="2"/>
  <c r="K39" i="2"/>
  <c r="L39" i="2" s="1"/>
  <c r="H39" i="2"/>
  <c r="I39" i="2" s="1"/>
  <c r="P38" i="2"/>
  <c r="N38" i="2"/>
  <c r="K38" i="2"/>
  <c r="L38" i="2" s="1"/>
  <c r="H38" i="2"/>
  <c r="I38" i="2" s="1"/>
  <c r="P37" i="2"/>
  <c r="N37" i="2"/>
  <c r="K37" i="2"/>
  <c r="L37" i="2" s="1"/>
  <c r="H37" i="2"/>
  <c r="P36" i="2"/>
  <c r="N36" i="2"/>
  <c r="K36" i="2"/>
  <c r="L36" i="2" s="1"/>
  <c r="H36" i="2"/>
  <c r="I36" i="2" s="1"/>
  <c r="P35" i="2"/>
  <c r="N35" i="2"/>
  <c r="K35" i="2"/>
  <c r="L35" i="2" s="1"/>
  <c r="H35" i="2"/>
  <c r="I35" i="2" s="1"/>
  <c r="P34" i="2"/>
  <c r="N34" i="2"/>
  <c r="K34" i="2"/>
  <c r="L34" i="2" s="1"/>
  <c r="H34" i="2"/>
  <c r="I34" i="2" s="1"/>
  <c r="P33" i="2"/>
  <c r="N33" i="2"/>
  <c r="K33" i="2"/>
  <c r="L33" i="2" s="1"/>
  <c r="H33" i="2"/>
  <c r="I33" i="2" s="1"/>
  <c r="P32" i="2"/>
  <c r="N32" i="2"/>
  <c r="K32" i="2"/>
  <c r="L32" i="2" s="1"/>
  <c r="H32" i="2"/>
  <c r="I32" i="2" s="1"/>
  <c r="P31" i="2"/>
  <c r="N31" i="2"/>
  <c r="K31" i="2"/>
  <c r="L31" i="2" s="1"/>
  <c r="H31" i="2"/>
  <c r="I31" i="2" s="1"/>
  <c r="P30" i="2"/>
  <c r="N30" i="2"/>
  <c r="K30" i="2"/>
  <c r="L30" i="2" s="1"/>
  <c r="H30" i="2"/>
  <c r="I30" i="2" s="1"/>
  <c r="P29" i="2"/>
  <c r="N29" i="2"/>
  <c r="K29" i="2"/>
  <c r="L29" i="2" s="1"/>
  <c r="H29" i="2"/>
  <c r="I29" i="2" s="1"/>
  <c r="P28" i="2"/>
  <c r="N28" i="2"/>
  <c r="K28" i="2"/>
  <c r="L28" i="2" s="1"/>
  <c r="H28" i="2"/>
  <c r="I28" i="2" s="1"/>
  <c r="P27" i="2"/>
  <c r="N27" i="2"/>
  <c r="K27" i="2"/>
  <c r="L27" i="2" s="1"/>
  <c r="H27" i="2"/>
  <c r="I27" i="2" s="1"/>
  <c r="P26" i="2"/>
  <c r="N26" i="2"/>
  <c r="K26" i="2"/>
  <c r="L26" i="2" s="1"/>
  <c r="H26" i="2"/>
  <c r="I26" i="2" s="1"/>
  <c r="P25" i="2"/>
  <c r="N25" i="2"/>
  <c r="K25" i="2"/>
  <c r="L25" i="2" s="1"/>
  <c r="H25" i="2"/>
  <c r="I25" i="2" s="1"/>
  <c r="P24" i="2"/>
  <c r="N24" i="2"/>
  <c r="K24" i="2"/>
  <c r="L24" i="2" s="1"/>
  <c r="H24" i="2"/>
  <c r="I24" i="2" s="1"/>
  <c r="P23" i="2"/>
  <c r="N23" i="2"/>
  <c r="K23" i="2"/>
  <c r="L23" i="2" s="1"/>
  <c r="H23" i="2"/>
  <c r="I23" i="2" s="1"/>
  <c r="P22" i="2"/>
  <c r="N22" i="2"/>
  <c r="K22" i="2"/>
  <c r="L22" i="2" s="1"/>
  <c r="H22" i="2"/>
  <c r="I22" i="2" s="1"/>
  <c r="P21" i="2"/>
  <c r="N21" i="2"/>
  <c r="K21" i="2"/>
  <c r="L21" i="2" s="1"/>
  <c r="H21" i="2"/>
  <c r="I21" i="2" s="1"/>
  <c r="P20" i="2"/>
  <c r="N20" i="2"/>
  <c r="K20" i="2"/>
  <c r="L20" i="2" s="1"/>
  <c r="H20" i="2"/>
  <c r="I20" i="2" s="1"/>
  <c r="P19" i="2"/>
  <c r="N19" i="2"/>
  <c r="K19" i="2"/>
  <c r="L19" i="2" s="1"/>
  <c r="H19" i="2"/>
  <c r="I19" i="2" s="1"/>
  <c r="P18" i="2"/>
  <c r="N18" i="2"/>
  <c r="K18" i="2"/>
  <c r="L18" i="2" s="1"/>
  <c r="H18" i="2"/>
  <c r="I18" i="2" s="1"/>
  <c r="P17" i="2"/>
  <c r="N17" i="2"/>
  <c r="K17" i="2"/>
  <c r="L17" i="2" s="1"/>
  <c r="H17" i="2"/>
  <c r="I17" i="2" s="1"/>
  <c r="P16" i="2"/>
  <c r="N16" i="2"/>
  <c r="K16" i="2"/>
  <c r="L16" i="2" s="1"/>
  <c r="H16" i="2"/>
  <c r="I16" i="2" s="1"/>
  <c r="P15" i="2"/>
  <c r="N15" i="2"/>
  <c r="K15" i="2"/>
  <c r="L15" i="2" s="1"/>
  <c r="H15" i="2"/>
  <c r="I15" i="2" s="1"/>
  <c r="P14" i="2"/>
  <c r="N14" i="2"/>
  <c r="K14" i="2"/>
  <c r="L14" i="2" s="1"/>
  <c r="H14" i="2"/>
  <c r="I14" i="2" s="1"/>
  <c r="P13" i="2"/>
  <c r="N13" i="2"/>
  <c r="K13" i="2"/>
  <c r="L13" i="2" s="1"/>
  <c r="H13" i="2"/>
  <c r="I13" i="2" s="1"/>
  <c r="P12" i="2"/>
  <c r="N12" i="2"/>
  <c r="K12" i="2"/>
  <c r="L12" i="2" s="1"/>
  <c r="H12" i="2"/>
  <c r="I12" i="2" s="1"/>
  <c r="P11" i="2"/>
  <c r="N11" i="2"/>
  <c r="K11" i="2"/>
  <c r="L11" i="2" s="1"/>
  <c r="H11" i="2"/>
  <c r="I11" i="2" s="1"/>
  <c r="P10" i="2"/>
  <c r="N10" i="2"/>
  <c r="K10" i="2"/>
  <c r="L10" i="2" s="1"/>
  <c r="H10" i="2"/>
  <c r="I10" i="2" s="1"/>
  <c r="P9" i="2"/>
  <c r="N9" i="2"/>
  <c r="K9" i="2"/>
  <c r="L9" i="2" s="1"/>
  <c r="H9" i="2"/>
  <c r="I9" i="2" s="1"/>
  <c r="P8" i="2"/>
  <c r="N8" i="2"/>
  <c r="K8" i="2"/>
  <c r="L8" i="2" s="1"/>
  <c r="H8" i="2"/>
  <c r="I8" i="2" s="1"/>
  <c r="P7" i="2"/>
  <c r="N7" i="2"/>
  <c r="K7" i="2"/>
  <c r="L7" i="2" s="1"/>
  <c r="H7" i="2"/>
  <c r="I7" i="2" s="1"/>
  <c r="P6" i="2"/>
  <c r="N6" i="2"/>
  <c r="K6" i="2"/>
  <c r="L6" i="2" s="1"/>
  <c r="H6" i="2"/>
  <c r="R46" i="5"/>
  <c r="P46" i="5"/>
  <c r="M46" i="5"/>
  <c r="N46" i="5" s="1"/>
  <c r="J46" i="5"/>
  <c r="R45" i="5"/>
  <c r="P45" i="5"/>
  <c r="M45" i="5"/>
  <c r="N45" i="5" s="1"/>
  <c r="J45" i="5"/>
  <c r="K45" i="5" s="1"/>
  <c r="R44" i="5"/>
  <c r="P44" i="5"/>
  <c r="M44" i="5"/>
  <c r="N44" i="5" s="1"/>
  <c r="J44" i="5"/>
  <c r="J47" i="5"/>
  <c r="K47" i="5"/>
  <c r="M47" i="5"/>
  <c r="N47" i="5"/>
  <c r="P47" i="5"/>
  <c r="R47" i="5"/>
  <c r="S47" i="5"/>
  <c r="R6" i="5"/>
  <c r="P6" i="5"/>
  <c r="M6" i="5"/>
  <c r="N6" i="5" s="1"/>
  <c r="J6" i="5"/>
  <c r="K6" i="5" s="1"/>
  <c r="R48" i="5"/>
  <c r="P48" i="5"/>
  <c r="M48" i="5"/>
  <c r="N48" i="5" s="1"/>
  <c r="J48" i="5"/>
  <c r="K48" i="5" s="1"/>
  <c r="R43" i="5"/>
  <c r="P43" i="5"/>
  <c r="M43" i="5"/>
  <c r="N43" i="5" s="1"/>
  <c r="J43" i="5"/>
  <c r="K43" i="5" s="1"/>
  <c r="R42" i="5"/>
  <c r="P42" i="5"/>
  <c r="M42" i="5"/>
  <c r="N42" i="5" s="1"/>
  <c r="J42" i="5"/>
  <c r="K42" i="5" s="1"/>
  <c r="R41" i="5"/>
  <c r="P41" i="5"/>
  <c r="M41" i="5"/>
  <c r="N41" i="5" s="1"/>
  <c r="J41" i="5"/>
  <c r="K41" i="5" s="1"/>
  <c r="R40" i="5"/>
  <c r="P40" i="5"/>
  <c r="M40" i="5"/>
  <c r="N40" i="5" s="1"/>
  <c r="J40" i="5"/>
  <c r="K40" i="5" s="1"/>
  <c r="R39" i="5"/>
  <c r="P39" i="5"/>
  <c r="M39" i="5"/>
  <c r="N39" i="5" s="1"/>
  <c r="J39" i="5"/>
  <c r="K39" i="5" s="1"/>
  <c r="R38" i="5"/>
  <c r="P38" i="5"/>
  <c r="M38" i="5"/>
  <c r="N38" i="5" s="1"/>
  <c r="J38" i="5"/>
  <c r="K38" i="5" s="1"/>
  <c r="R37" i="5"/>
  <c r="P37" i="5"/>
  <c r="M37" i="5"/>
  <c r="N37" i="5" s="1"/>
  <c r="J37" i="5"/>
  <c r="K37" i="5" s="1"/>
  <c r="R36" i="5"/>
  <c r="P36" i="5"/>
  <c r="M36" i="5"/>
  <c r="N36" i="5" s="1"/>
  <c r="J36" i="5"/>
  <c r="K36" i="5" s="1"/>
  <c r="R35" i="5"/>
  <c r="P35" i="5"/>
  <c r="M35" i="5"/>
  <c r="N35" i="5" s="1"/>
  <c r="J35" i="5"/>
  <c r="K35" i="5" s="1"/>
  <c r="R34" i="5"/>
  <c r="P34" i="5"/>
  <c r="M34" i="5"/>
  <c r="N34" i="5" s="1"/>
  <c r="J34" i="5"/>
  <c r="K34" i="5" s="1"/>
  <c r="R33" i="5"/>
  <c r="P33" i="5"/>
  <c r="M33" i="5"/>
  <c r="N33" i="5" s="1"/>
  <c r="J33" i="5"/>
  <c r="K33" i="5" s="1"/>
  <c r="R32" i="5"/>
  <c r="P32" i="5"/>
  <c r="M32" i="5"/>
  <c r="N32" i="5" s="1"/>
  <c r="J32" i="5"/>
  <c r="K32" i="5" s="1"/>
  <c r="R31" i="5"/>
  <c r="P31" i="5"/>
  <c r="M31" i="5"/>
  <c r="N31" i="5" s="1"/>
  <c r="J31" i="5"/>
  <c r="K31" i="5" s="1"/>
  <c r="Q32" i="3"/>
  <c r="O32" i="3"/>
  <c r="L32" i="3"/>
  <c r="M32" i="3" s="1"/>
  <c r="I32" i="3"/>
  <c r="J32" i="3" s="1"/>
  <c r="I33" i="3"/>
  <c r="J33" i="3"/>
  <c r="L33" i="3"/>
  <c r="M33" i="3"/>
  <c r="O33" i="3"/>
  <c r="Q33" i="3"/>
  <c r="R33" i="3"/>
  <c r="I34" i="3"/>
  <c r="J34" i="3"/>
  <c r="L34" i="3"/>
  <c r="M34" i="3"/>
  <c r="O34" i="3"/>
  <c r="Q34" i="3"/>
  <c r="R34" i="3"/>
  <c r="I35" i="3"/>
  <c r="J35" i="3"/>
  <c r="L35" i="3"/>
  <c r="M35" i="3"/>
  <c r="O35" i="3"/>
  <c r="Q35" i="3"/>
  <c r="R35" i="3"/>
  <c r="I36" i="3"/>
  <c r="J36" i="3"/>
  <c r="L36" i="3"/>
  <c r="M36" i="3"/>
  <c r="O36" i="3"/>
  <c r="Q36" i="3"/>
  <c r="R36" i="3"/>
  <c r="I37" i="3"/>
  <c r="J37" i="3"/>
  <c r="L37" i="3"/>
  <c r="M37" i="3"/>
  <c r="O37" i="3"/>
  <c r="Q37" i="3"/>
  <c r="R37" i="3"/>
  <c r="I38" i="3"/>
  <c r="J38" i="3"/>
  <c r="L38" i="3"/>
  <c r="M38" i="3"/>
  <c r="O38" i="3"/>
  <c r="Q38" i="3"/>
  <c r="R38" i="3"/>
  <c r="I39" i="3"/>
  <c r="J39" i="3"/>
  <c r="L39" i="3"/>
  <c r="M39" i="3"/>
  <c r="O39" i="3"/>
  <c r="Q39" i="3"/>
  <c r="R39" i="3"/>
  <c r="I40" i="3"/>
  <c r="J40" i="3"/>
  <c r="L40" i="3"/>
  <c r="M40" i="3"/>
  <c r="O40" i="3"/>
  <c r="Q40" i="3"/>
  <c r="R40" i="3"/>
  <c r="I41" i="3"/>
  <c r="J41" i="3"/>
  <c r="L41" i="3"/>
  <c r="M41" i="3"/>
  <c r="O41" i="3"/>
  <c r="Q41" i="3"/>
  <c r="R41" i="3"/>
  <c r="I42" i="3"/>
  <c r="J42" i="3"/>
  <c r="L42" i="3"/>
  <c r="M42" i="3"/>
  <c r="O42" i="3"/>
  <c r="Q42" i="3"/>
  <c r="R42" i="3"/>
  <c r="I43" i="3"/>
  <c r="J43" i="3"/>
  <c r="L43" i="3"/>
  <c r="M43" i="3"/>
  <c r="O43" i="3"/>
  <c r="Q43" i="3"/>
  <c r="R43" i="3"/>
  <c r="I44" i="3"/>
  <c r="J44" i="3"/>
  <c r="L44" i="3"/>
  <c r="M44" i="3"/>
  <c r="O44" i="3"/>
  <c r="Q44" i="3"/>
  <c r="R44" i="3"/>
  <c r="I45" i="3"/>
  <c r="J45" i="3"/>
  <c r="L45" i="3"/>
  <c r="M45" i="3"/>
  <c r="O45" i="3"/>
  <c r="Q45" i="3"/>
  <c r="R45" i="3"/>
  <c r="I46" i="3"/>
  <c r="J46" i="3"/>
  <c r="L46" i="3"/>
  <c r="M46" i="3"/>
  <c r="O46" i="3"/>
  <c r="Q46" i="3"/>
  <c r="R46" i="3"/>
  <c r="I47" i="3"/>
  <c r="J47" i="3"/>
  <c r="L47" i="3"/>
  <c r="M47" i="3"/>
  <c r="O47" i="3"/>
  <c r="Q47" i="3"/>
  <c r="R47" i="3"/>
  <c r="I48" i="3"/>
  <c r="J48" i="3"/>
  <c r="L48" i="3"/>
  <c r="M48" i="3"/>
  <c r="O48" i="3"/>
  <c r="Q48" i="3"/>
  <c r="R48" i="3"/>
  <c r="I49" i="3"/>
  <c r="J49" i="3"/>
  <c r="L49" i="3"/>
  <c r="M49" i="3"/>
  <c r="O49" i="3"/>
  <c r="Q49" i="3"/>
  <c r="R49" i="3"/>
  <c r="I50" i="3"/>
  <c r="J50" i="3"/>
  <c r="L50" i="3"/>
  <c r="M50" i="3"/>
  <c r="O50" i="3"/>
  <c r="Q50" i="3"/>
  <c r="R50" i="3"/>
  <c r="I51" i="3"/>
  <c r="J51" i="3"/>
  <c r="L51" i="3"/>
  <c r="M51" i="3"/>
  <c r="O51" i="3"/>
  <c r="Q51" i="3"/>
  <c r="R51" i="3"/>
  <c r="Q30" i="4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6" i="5"/>
  <c r="R27" i="5"/>
  <c r="R28" i="5"/>
  <c r="R29" i="5"/>
  <c r="R30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M7" i="5"/>
  <c r="N7" i="5" s="1"/>
  <c r="M8" i="5"/>
  <c r="N8" i="5" s="1"/>
  <c r="M9" i="5"/>
  <c r="N9" i="5" s="1"/>
  <c r="M10" i="5"/>
  <c r="N10" i="5" s="1"/>
  <c r="M11" i="5"/>
  <c r="N11" i="5" s="1"/>
  <c r="M12" i="5"/>
  <c r="N12" i="5" s="1"/>
  <c r="M13" i="5"/>
  <c r="N13" i="5" s="1"/>
  <c r="M14" i="5"/>
  <c r="N14" i="5" s="1"/>
  <c r="M15" i="5"/>
  <c r="N15" i="5" s="1"/>
  <c r="M16" i="5"/>
  <c r="N16" i="5" s="1"/>
  <c r="M17" i="5"/>
  <c r="N17" i="5" s="1"/>
  <c r="M18" i="5"/>
  <c r="N18" i="5" s="1"/>
  <c r="M19" i="5"/>
  <c r="N19" i="5" s="1"/>
  <c r="M20" i="5"/>
  <c r="N20" i="5" s="1"/>
  <c r="M21" i="5"/>
  <c r="N21" i="5" s="1"/>
  <c r="M22" i="5"/>
  <c r="N22" i="5" s="1"/>
  <c r="M23" i="5"/>
  <c r="N23" i="5" s="1"/>
  <c r="M24" i="5"/>
  <c r="N24" i="5" s="1"/>
  <c r="M25" i="5"/>
  <c r="N25" i="5" s="1"/>
  <c r="M26" i="5"/>
  <c r="N26" i="5" s="1"/>
  <c r="M27" i="5"/>
  <c r="N27" i="5" s="1"/>
  <c r="M28" i="5"/>
  <c r="N28" i="5" s="1"/>
  <c r="M29" i="5"/>
  <c r="N29" i="5" s="1"/>
  <c r="M30" i="5"/>
  <c r="N30" i="5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6" i="4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R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L47" i="4"/>
  <c r="M47" i="4" s="1"/>
  <c r="L48" i="4"/>
  <c r="M48" i="4" s="1"/>
  <c r="L49" i="4"/>
  <c r="M49" i="4" s="1"/>
  <c r="L50" i="4"/>
  <c r="M50" i="4" s="1"/>
  <c r="L51" i="4"/>
  <c r="M51" i="4" s="1"/>
  <c r="L52" i="4"/>
  <c r="M52" i="4" s="1"/>
  <c r="L6" i="4"/>
  <c r="M6" i="4" s="1"/>
  <c r="J36" i="4"/>
  <c r="J40" i="4"/>
  <c r="I7" i="4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I25" i="4"/>
  <c r="J25" i="4" s="1"/>
  <c r="I26" i="4"/>
  <c r="I27" i="4"/>
  <c r="J27" i="4" s="1"/>
  <c r="I28" i="4"/>
  <c r="I29" i="4"/>
  <c r="J29" i="4" s="1"/>
  <c r="I30" i="4"/>
  <c r="J30" i="4" s="1"/>
  <c r="I31" i="4"/>
  <c r="J31" i="4" s="1"/>
  <c r="I32" i="4"/>
  <c r="J32" i="4" s="1"/>
  <c r="I33" i="4"/>
  <c r="J33" i="4" s="1"/>
  <c r="I34" i="4"/>
  <c r="J34" i="4" s="1"/>
  <c r="I35" i="4"/>
  <c r="J35" i="4" s="1"/>
  <c r="I36" i="4"/>
  <c r="I37" i="4"/>
  <c r="J37" i="4" s="1"/>
  <c r="I38" i="4"/>
  <c r="J38" i="4" s="1"/>
  <c r="I39" i="4"/>
  <c r="J39" i="4" s="1"/>
  <c r="I40" i="4"/>
  <c r="I41" i="4"/>
  <c r="J41" i="4" s="1"/>
  <c r="I42" i="4"/>
  <c r="J42" i="4" s="1"/>
  <c r="I43" i="4"/>
  <c r="J43" i="4" s="1"/>
  <c r="I44" i="4"/>
  <c r="J44" i="4" s="1"/>
  <c r="I45" i="4"/>
  <c r="J45" i="4" s="1"/>
  <c r="I46" i="4"/>
  <c r="J46" i="4" s="1"/>
  <c r="I47" i="4"/>
  <c r="J47" i="4" s="1"/>
  <c r="I48" i="4"/>
  <c r="J48" i="4" s="1"/>
  <c r="I49" i="4"/>
  <c r="J49" i="4" s="1"/>
  <c r="I50" i="4"/>
  <c r="J50" i="4" s="1"/>
  <c r="I51" i="4"/>
  <c r="J51" i="4" s="1"/>
  <c r="I52" i="4"/>
  <c r="J52" i="4" s="1"/>
  <c r="I6" i="4"/>
  <c r="J6" i="4" s="1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5" i="3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5" i="3"/>
  <c r="M5" i="3" s="1"/>
  <c r="R5" i="3" s="1"/>
  <c r="J18" i="3"/>
  <c r="J29" i="3"/>
  <c r="J5" i="3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I30" i="3"/>
  <c r="J30" i="3" s="1"/>
  <c r="I31" i="3"/>
  <c r="J31" i="3" s="1"/>
  <c r="I5" i="3"/>
  <c r="R34" i="4" l="1"/>
  <c r="R14" i="4"/>
  <c r="R30" i="3"/>
  <c r="R25" i="3"/>
  <c r="R12" i="3"/>
  <c r="R6" i="3"/>
  <c r="R20" i="4"/>
  <c r="R8" i="4"/>
  <c r="Q53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S29" i="5"/>
  <c r="S28" i="5"/>
  <c r="S24" i="5"/>
  <c r="S22" i="5"/>
  <c r="S12" i="5"/>
  <c r="S7" i="5"/>
  <c r="S46" i="5"/>
  <c r="S45" i="5"/>
  <c r="S44" i="5"/>
  <c r="S6" i="5"/>
  <c r="S48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R32" i="3"/>
  <c r="R24" i="3"/>
  <c r="R20" i="3"/>
  <c r="R16" i="3"/>
  <c r="R15" i="3"/>
  <c r="R14" i="3"/>
  <c r="R50" i="4"/>
  <c r="R42" i="4"/>
  <c r="R10" i="4"/>
  <c r="S20" i="5"/>
  <c r="S9" i="5"/>
  <c r="S21" i="5"/>
  <c r="S19" i="5"/>
  <c r="S11" i="5"/>
  <c r="R18" i="3"/>
  <c r="S15" i="5"/>
  <c r="R11" i="3"/>
  <c r="S14" i="5"/>
  <c r="R17" i="3"/>
  <c r="R10" i="3"/>
  <c r="R21" i="3"/>
  <c r="R29" i="3"/>
  <c r="S17" i="5"/>
  <c r="R46" i="4"/>
  <c r="R27" i="3"/>
  <c r="R22" i="3"/>
  <c r="S13" i="5"/>
  <c r="S16" i="5"/>
  <c r="R28" i="3"/>
  <c r="S27" i="5"/>
  <c r="S26" i="5"/>
  <c r="S25" i="5"/>
  <c r="S18" i="5"/>
  <c r="S10" i="5"/>
  <c r="S8" i="5"/>
  <c r="R52" i="4"/>
  <c r="R51" i="4"/>
  <c r="R48" i="4"/>
  <c r="R44" i="4"/>
  <c r="R43" i="4"/>
  <c r="R40" i="4"/>
  <c r="R36" i="4"/>
  <c r="R35" i="4"/>
  <c r="R32" i="4"/>
  <c r="R28" i="4"/>
  <c r="R27" i="4"/>
  <c r="R24" i="4"/>
  <c r="R19" i="4"/>
  <c r="R16" i="4"/>
  <c r="R12" i="4"/>
  <c r="R11" i="4"/>
  <c r="R31" i="3"/>
  <c r="R23" i="3"/>
  <c r="R19" i="3"/>
  <c r="R13" i="3"/>
  <c r="R9" i="3"/>
  <c r="R8" i="3"/>
  <c r="R7" i="3"/>
  <c r="R26" i="4"/>
  <c r="R30" i="4"/>
  <c r="R38" i="4"/>
  <c r="S30" i="5"/>
  <c r="S23" i="5"/>
  <c r="R22" i="4"/>
  <c r="R26" i="3"/>
  <c r="R6" i="4"/>
  <c r="R49" i="4"/>
  <c r="R45" i="4"/>
  <c r="R41" i="4"/>
  <c r="R37" i="4"/>
  <c r="R33" i="4"/>
  <c r="R29" i="4"/>
  <c r="R25" i="4"/>
  <c r="R21" i="4"/>
  <c r="R17" i="4"/>
  <c r="R13" i="4"/>
  <c r="R9" i="4"/>
  <c r="R47" i="4"/>
  <c r="R39" i="4"/>
  <c r="R31" i="4"/>
  <c r="R23" i="4"/>
  <c r="R15" i="4"/>
  <c r="R7" i="4"/>
</calcChain>
</file>

<file path=xl/sharedStrings.xml><?xml version="1.0" encoding="utf-8"?>
<sst xmlns="http://schemas.openxmlformats.org/spreadsheetml/2006/main" count="617" uniqueCount="214">
  <si>
    <t>Dea ixlavanysa</t>
  </si>
  <si>
    <t>3D</t>
  </si>
  <si>
    <t>Rochmani Dwi Palupi</t>
  </si>
  <si>
    <t>3A</t>
  </si>
  <si>
    <t>Nur Fatimah</t>
  </si>
  <si>
    <t>3B</t>
  </si>
  <si>
    <t>AGUSTINA DIKA AYU PRATIWI</t>
  </si>
  <si>
    <t>Amalia Rahmawati</t>
  </si>
  <si>
    <t>Anas Ahsani Taqwim</t>
  </si>
  <si>
    <t>Anisa Okta Viani</t>
  </si>
  <si>
    <t>Aprin Dwi Saputri</t>
  </si>
  <si>
    <t xml:space="preserve">Aziz Ardhiansyah </t>
  </si>
  <si>
    <t>Aziza alfiyuna layli</t>
  </si>
  <si>
    <t>Dessynta Khavitasari</t>
  </si>
  <si>
    <t>Destaniar Ika Aulia</t>
  </si>
  <si>
    <t>DETA SI NASTITI</t>
  </si>
  <si>
    <t>Deviana Vera Ardani</t>
  </si>
  <si>
    <t xml:space="preserve">Dwi Rosmalia Ningsih </t>
  </si>
  <si>
    <t>Dwita Metty Amelia</t>
  </si>
  <si>
    <t>Efika Eva yuliana</t>
  </si>
  <si>
    <t xml:space="preserve">Evyta Angeliana </t>
  </si>
  <si>
    <t xml:space="preserve">Fajar Bayu Anggoro </t>
  </si>
  <si>
    <t xml:space="preserve">Fia Nurrahma Safitri </t>
  </si>
  <si>
    <t>Fika Faiyun Anisa</t>
  </si>
  <si>
    <t>Hanna Shierly Oktavia</t>
  </si>
  <si>
    <t xml:space="preserve">Indah Risky Cahyani </t>
  </si>
  <si>
    <t xml:space="preserve">Khoirul Alfiah </t>
  </si>
  <si>
    <t>Kiki Novianti</t>
  </si>
  <si>
    <t>Kurnia fasha rianawati</t>
  </si>
  <si>
    <t>Lia nur widya astuti</t>
  </si>
  <si>
    <t>Nadiya Ayu Puspita</t>
  </si>
  <si>
    <t>Nur uswatun khasanah</t>
  </si>
  <si>
    <t>Putri Setyo Utami</t>
  </si>
  <si>
    <t>Raden Ardhanezza Astono</t>
  </si>
  <si>
    <t xml:space="preserve">Rahma Melysa Putri </t>
  </si>
  <si>
    <t>RAHMAWATI PUSPITA SARI</t>
  </si>
  <si>
    <t>Reni Fadhila Puspitasari</t>
  </si>
  <si>
    <t>Restriana Tungga Dewi</t>
  </si>
  <si>
    <t>Riska Ika Fardani</t>
  </si>
  <si>
    <t>Rizky Nurul Anjani</t>
  </si>
  <si>
    <t>Shalisa Khasanah</t>
  </si>
  <si>
    <t>Shinta Tiara Dewi</t>
  </si>
  <si>
    <t xml:space="preserve">SUKMA HIDAYAH SEKAR LANGIT </t>
  </si>
  <si>
    <t>Tifa putri handayani</t>
  </si>
  <si>
    <t>Tri Hastuti</t>
  </si>
  <si>
    <t xml:space="preserve">VIKA HARNANDA SAPUTRI </t>
  </si>
  <si>
    <t>Virgi Amanda Putri</t>
  </si>
  <si>
    <t>Widya Nur Rahmawati</t>
  </si>
  <si>
    <t>Widya Sri Adiningsih</t>
  </si>
  <si>
    <t xml:space="preserve">WULANDARI </t>
  </si>
  <si>
    <t>Yuli sapta ningtiyas</t>
  </si>
  <si>
    <t>Yusna Danita</t>
  </si>
  <si>
    <t>Afri Arifian Prakasa</t>
  </si>
  <si>
    <t>Aisyah Nurita Intan Sari Dewi</t>
  </si>
  <si>
    <t xml:space="preserve">Aliya Diah Rahmawati </t>
  </si>
  <si>
    <t>Anis Rahmawati</t>
  </si>
  <si>
    <t xml:space="preserve">Aysah Lutfi Nurazizah </t>
  </si>
  <si>
    <t>Ayudha Bagus Hendrawan</t>
  </si>
  <si>
    <t>Azis Dwi Prasetyo</t>
  </si>
  <si>
    <t>Aziza Nur Rahma Apriani</t>
  </si>
  <si>
    <t>Citra Oktaviana</t>
  </si>
  <si>
    <t>Desta Fitria</t>
  </si>
  <si>
    <t>dewi eka nurcahyawati</t>
  </si>
  <si>
    <t xml:space="preserve">Dewi Nariratih </t>
  </si>
  <si>
    <t xml:space="preserve">Dewi syajaratun thayyibah </t>
  </si>
  <si>
    <t xml:space="preserve">Dhesta Fitria kharimah </t>
  </si>
  <si>
    <t>Dina Anas Setasya</t>
  </si>
  <si>
    <t>Dwi Apriyaningrum</t>
  </si>
  <si>
    <t xml:space="preserve">Enjang  nosa Rumdhita </t>
  </si>
  <si>
    <t>Fahhreza Arif Yudhanto</t>
  </si>
  <si>
    <t>Fatwa Tafiana</t>
  </si>
  <si>
    <t>Fitra Yusuf Ardhy</t>
  </si>
  <si>
    <t>Hellina Dewi Anggita</t>
  </si>
  <si>
    <t>Indah puspita sari</t>
  </si>
  <si>
    <t>Ita Fentika Primatama</t>
  </si>
  <si>
    <t>Melina Anggraeni</t>
  </si>
  <si>
    <t>Miftakhul Insanu Rahma</t>
  </si>
  <si>
    <t>Nunik Prasetiya</t>
  </si>
  <si>
    <t>Puput Lita Anggraini</t>
  </si>
  <si>
    <t>Putri Oktaviana</t>
  </si>
  <si>
    <t>putri sekaring tyas</t>
  </si>
  <si>
    <t xml:space="preserve">Rani Widiastuti </t>
  </si>
  <si>
    <t>Reni Anggraini</t>
  </si>
  <si>
    <t>Riska Yuliana</t>
  </si>
  <si>
    <t>Rosita Tri Aryani</t>
  </si>
  <si>
    <t>Septia Indarwati</t>
  </si>
  <si>
    <t>sindi prastiwi</t>
  </si>
  <si>
    <t>Siti Nur Khasanah</t>
  </si>
  <si>
    <t>Siti Nur Utami Rahmawati</t>
  </si>
  <si>
    <t>siti rhealitha e p</t>
  </si>
  <si>
    <t xml:space="preserve">Syfa Rahmalia Maharani </t>
  </si>
  <si>
    <t>venita yopi imanni</t>
  </si>
  <si>
    <t xml:space="preserve">Vika Nurahma </t>
  </si>
  <si>
    <t>VIKI BERLIANDA</t>
  </si>
  <si>
    <t>Yeni Wulantika</t>
  </si>
  <si>
    <t xml:space="preserve">Adiste nera Agustin </t>
  </si>
  <si>
    <t>3C</t>
  </si>
  <si>
    <t xml:space="preserve">aira niken septianingsih </t>
  </si>
  <si>
    <t>Aisah Nur Aini</t>
  </si>
  <si>
    <t>Alfitha Hana Nur Afifah</t>
  </si>
  <si>
    <t xml:space="preserve">Aprilia Dwiastuti </t>
  </si>
  <si>
    <t>Arista Diva Maharani</t>
  </si>
  <si>
    <t>Athaya Whilies Asistania</t>
  </si>
  <si>
    <t>Ayu Dias Septianingrum</t>
  </si>
  <si>
    <t>Bagus rizki wicaksono</t>
  </si>
  <si>
    <t>Baiti Nurbudiningdyah</t>
  </si>
  <si>
    <t>Dwi aryani</t>
  </si>
  <si>
    <t>Eka Wiji Lestari</t>
  </si>
  <si>
    <t>Elsya fitriana</t>
  </si>
  <si>
    <t>Ema Dias Kusnanda</t>
  </si>
  <si>
    <t>Fani Nursinta Listiandari</t>
  </si>
  <si>
    <t>fathan azfa ananta</t>
  </si>
  <si>
    <t>Fitroh Dwi Kosnadi</t>
  </si>
  <si>
    <t>Gea ananda</t>
  </si>
  <si>
    <t>Jalu Katrunada</t>
  </si>
  <si>
    <t>Lia Mugi Rahayu</t>
  </si>
  <si>
    <t>Lilies Sekarsari</t>
  </si>
  <si>
    <t>Menik Puji lestari</t>
  </si>
  <si>
    <t>Muhammad Sri Bintang FPW</t>
  </si>
  <si>
    <t>Mutiara Fadilah</t>
  </si>
  <si>
    <t xml:space="preserve">Nadia Putri Maharani </t>
  </si>
  <si>
    <t>Nadiva Deandra Aurelia</t>
  </si>
  <si>
    <t xml:space="preserve">Nayung Aulia Eka Maharani </t>
  </si>
  <si>
    <t>Neza Nurasista Yulka</t>
  </si>
  <si>
    <t>Niken marizka amalia</t>
  </si>
  <si>
    <t>Nur'aini Latiful Aulia Ulfa</t>
  </si>
  <si>
    <t xml:space="preserve">Putri Retna Sari </t>
  </si>
  <si>
    <t>Rahma Dwi Meila Sari</t>
  </si>
  <si>
    <t>Riha Syahada</t>
  </si>
  <si>
    <t>riswana ramadhani</t>
  </si>
  <si>
    <t>santi sudarsihh</t>
  </si>
  <si>
    <t>Selvia Maulina Putri</t>
  </si>
  <si>
    <t>Siamsyah Bayu Setiawan</t>
  </si>
  <si>
    <t xml:space="preserve">Siti Indah Pertiwi </t>
  </si>
  <si>
    <t>Siti marfuah</t>
  </si>
  <si>
    <t>Sofia Arina Pramudita</t>
  </si>
  <si>
    <t>Surya Hasan Aulawi</t>
  </si>
  <si>
    <t>TRIA FEBRI ASTUTI</t>
  </si>
  <si>
    <t xml:space="preserve">Vina Silviani </t>
  </si>
  <si>
    <t xml:space="preserve">Yefta Hendrik Setiawan </t>
  </si>
  <si>
    <t>Yulia Herawati</t>
  </si>
  <si>
    <t>ALIFIA FITRI RAHMAWATI</t>
  </si>
  <si>
    <t>Amanda Cahya Ramadhan</t>
  </si>
  <si>
    <t>Anggun Putri Zulkarnaen</t>
  </si>
  <si>
    <t>Anggun Rismawati</t>
  </si>
  <si>
    <t>Anissa Putri Dwi Purwanta</t>
  </si>
  <si>
    <t xml:space="preserve">Annafi Mufida </t>
  </si>
  <si>
    <t>Asla Fadhelia Salma</t>
  </si>
  <si>
    <t>Ayu Rahma Saputri</t>
  </si>
  <si>
    <t>BELLA SEPTIANI</t>
  </si>
  <si>
    <t>Bernica Ananta Salsabilla</t>
  </si>
  <si>
    <t xml:space="preserve">Devi Nur Indah Rahmawati </t>
  </si>
  <si>
    <t>Deviana sulistyo wati</t>
  </si>
  <si>
    <t>Eka Muryani</t>
  </si>
  <si>
    <t>Elma Riski Aprilia</t>
  </si>
  <si>
    <t>Ghaffantya Hanna I</t>
  </si>
  <si>
    <t xml:space="preserve">Hanifah Lintang Utami </t>
  </si>
  <si>
    <t>Hanifah Nur Azizah</t>
  </si>
  <si>
    <t>Hilmi Fadhlurrohman Akbar</t>
  </si>
  <si>
    <t>Ilyas zulian herda saputra</t>
  </si>
  <si>
    <t xml:space="preserve">Inggi Ramaielda Kasteliana Putri </t>
  </si>
  <si>
    <t xml:space="preserve">Mailani Wahyu Putri Utari </t>
  </si>
  <si>
    <t>Marlina</t>
  </si>
  <si>
    <t>Muhammad Zakariya</t>
  </si>
  <si>
    <t>Nadya Zhafira Salsabila</t>
  </si>
  <si>
    <t xml:space="preserve">Prita Ayu Ratna Kartika </t>
  </si>
  <si>
    <t>putri diah astuti</t>
  </si>
  <si>
    <t xml:space="preserve">Putri Dila Kartika Sari </t>
  </si>
  <si>
    <t>Ramdani Novicahyati</t>
  </si>
  <si>
    <t xml:space="preserve">Reza Rukmana Pradipta </t>
  </si>
  <si>
    <t>Rosa Oktafiani</t>
  </si>
  <si>
    <t>Salsabila Suci Maharani</t>
  </si>
  <si>
    <t>samaritan oktavianes</t>
  </si>
  <si>
    <t>Selfia Hikmah</t>
  </si>
  <si>
    <t>Selviana Dewi</t>
  </si>
  <si>
    <t>Septi berliani vithasari</t>
  </si>
  <si>
    <t>Tamara Susanti</t>
  </si>
  <si>
    <t>Zuhri Fahmadin</t>
  </si>
  <si>
    <t>Prastita putri anindita</t>
  </si>
  <si>
    <t xml:space="preserve">Yukke Puji Indahsari </t>
  </si>
  <si>
    <t>Putri nur istiqomah</t>
  </si>
  <si>
    <t>Meyra Widyawati</t>
  </si>
  <si>
    <t>Tiffani irestina putri</t>
  </si>
  <si>
    <t>No</t>
  </si>
  <si>
    <t>Benar UTS</t>
  </si>
  <si>
    <t>Nama Mahasiswa</t>
  </si>
  <si>
    <t xml:space="preserve"> Kelas </t>
  </si>
  <si>
    <t>NIM</t>
  </si>
  <si>
    <t xml:space="preserve">Stikes Notokusumo Yogyakaarta </t>
  </si>
  <si>
    <t xml:space="preserve">Prodi D3 </t>
  </si>
  <si>
    <t>Kelas</t>
  </si>
  <si>
    <t xml:space="preserve">Nilai </t>
  </si>
  <si>
    <t>Benar Uas</t>
  </si>
  <si>
    <t>Nilai</t>
  </si>
  <si>
    <t>Tugas</t>
  </si>
  <si>
    <t>PKK</t>
  </si>
  <si>
    <t>Amorita violin putri</t>
  </si>
  <si>
    <t xml:space="preserve">Stikes Notokusumo Yogyakarta </t>
  </si>
  <si>
    <t>Stikes Notokusumo Yogyakarta</t>
  </si>
  <si>
    <t>Nilai Total</t>
  </si>
  <si>
    <t>Lambang</t>
  </si>
  <si>
    <t>A</t>
  </si>
  <si>
    <t>Nilai PKK</t>
  </si>
  <si>
    <t>LAMBANG</t>
  </si>
  <si>
    <t xml:space="preserve">lambang </t>
  </si>
  <si>
    <t xml:space="preserve">Nilai Total </t>
  </si>
  <si>
    <t>B</t>
  </si>
  <si>
    <t>Aderatna widartanti</t>
  </si>
  <si>
    <t>Mata Kuliah:Kep.Keluarga</t>
  </si>
  <si>
    <t>Mata Kuliah:Kep. Keluarga</t>
  </si>
  <si>
    <t>Mata Kuliah: Kep.Keluarga</t>
  </si>
  <si>
    <t>Aditya Dwi Rahayu</t>
  </si>
  <si>
    <t>Cecilya Kustanti,S.Kep.,Ns.,M.kes</t>
  </si>
  <si>
    <t>Koordinator Kep Keluarga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</si>
</sst>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0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9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/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45CA-9779-4AFA-90DC-BEB72A644C49}">
  <dimension ref="C2:R57"/>
  <sheetViews>
    <sheetView tabSelected="1" topLeftCell="C19" workbookViewId="0">
      <selection activeCell="R33" sqref="R33"/>
    </sheetView>
  </sheetViews>
  <sheetFormatPr defaultRowHeight="14.5" x14ac:dyDescent="0.35"/>
  <cols>
    <col min="2" max="2" width="18.7265625" customWidth="1"/>
    <col min="3" max="3" width="8.1796875" style="1" customWidth="1"/>
    <col min="4" max="4" width="25" customWidth="1"/>
    <col min="5" max="5" width="6.453125" style="1" customWidth="1"/>
    <col min="6" max="6" width="12.81640625" style="1" customWidth="1"/>
    <col min="7" max="8" width="10.81640625" customWidth="1"/>
    <col min="10" max="11" width="9.1796875" style="1"/>
    <col min="16" max="16" width="9.1796875" style="1"/>
    <col min="17" max="17" width="12.453125" customWidth="1"/>
  </cols>
  <sheetData>
    <row r="2" spans="3:18" x14ac:dyDescent="0.35">
      <c r="D2" s="8"/>
      <c r="E2" s="7" t="s">
        <v>197</v>
      </c>
      <c r="F2" s="8"/>
    </row>
    <row r="3" spans="3:18" x14ac:dyDescent="0.35">
      <c r="D3" s="8" t="s">
        <v>189</v>
      </c>
    </row>
    <row r="4" spans="3:18" x14ac:dyDescent="0.35">
      <c r="D4" s="8" t="s">
        <v>208</v>
      </c>
    </row>
    <row r="5" spans="3:18" x14ac:dyDescent="0.35">
      <c r="C5" s="12" t="s">
        <v>183</v>
      </c>
      <c r="D5" s="12" t="s">
        <v>185</v>
      </c>
      <c r="E5" s="12" t="s">
        <v>186</v>
      </c>
      <c r="F5" s="12" t="s">
        <v>187</v>
      </c>
      <c r="G5" s="13" t="s">
        <v>184</v>
      </c>
      <c r="H5" s="14" t="s">
        <v>193</v>
      </c>
      <c r="I5" s="14">
        <v>0.2</v>
      </c>
      <c r="J5" s="12" t="s">
        <v>192</v>
      </c>
      <c r="K5" s="12" t="s">
        <v>193</v>
      </c>
      <c r="L5" s="14">
        <v>0.3</v>
      </c>
      <c r="M5" s="12" t="s">
        <v>194</v>
      </c>
      <c r="N5" s="14">
        <v>0.2</v>
      </c>
      <c r="O5" s="12" t="s">
        <v>195</v>
      </c>
      <c r="P5" s="14">
        <v>0.3</v>
      </c>
      <c r="Q5" s="12" t="s">
        <v>199</v>
      </c>
      <c r="R5" s="12" t="s">
        <v>200</v>
      </c>
    </row>
    <row r="6" spans="3:18" x14ac:dyDescent="0.35">
      <c r="C6" s="3">
        <v>1</v>
      </c>
      <c r="D6" s="4" t="s">
        <v>211</v>
      </c>
      <c r="E6" s="6" t="s">
        <v>3</v>
      </c>
      <c r="F6" s="6">
        <v>3220213705</v>
      </c>
      <c r="G6" s="3">
        <v>26</v>
      </c>
      <c r="H6" s="3">
        <f t="shared" ref="H6:H52" si="0">G6*10/3.5</f>
        <v>74.285714285714292</v>
      </c>
      <c r="I6" s="9">
        <v>14</v>
      </c>
      <c r="J6" s="2">
        <v>23</v>
      </c>
      <c r="K6" s="9">
        <f t="shared" ref="K6:K52" si="1">J6*10/3.5</f>
        <v>65.714285714285708</v>
      </c>
      <c r="L6" s="9">
        <f t="shared" ref="L6:L52" si="2">K6*30%</f>
        <v>19.714285714285712</v>
      </c>
      <c r="M6" s="2">
        <v>93</v>
      </c>
      <c r="N6" s="2">
        <f t="shared" ref="N6:N52" si="3">M6*20%</f>
        <v>18.600000000000001</v>
      </c>
      <c r="O6" s="11">
        <v>82.6</v>
      </c>
      <c r="P6" s="11">
        <f t="shared" ref="P6:P52" si="4">O6*30%</f>
        <v>24.779999999999998</v>
      </c>
      <c r="Q6" s="9">
        <f t="shared" ref="Q6:Q52" si="5">P6+N6+L6+I6</f>
        <v>77.094285714285704</v>
      </c>
      <c r="R6" s="2" t="s">
        <v>206</v>
      </c>
    </row>
    <row r="7" spans="3:18" x14ac:dyDescent="0.35">
      <c r="C7" s="3">
        <v>2</v>
      </c>
      <c r="D7" s="4" t="s">
        <v>6</v>
      </c>
      <c r="E7" s="6" t="s">
        <v>3</v>
      </c>
      <c r="F7" s="6">
        <v>3220213706</v>
      </c>
      <c r="G7" s="3">
        <v>16</v>
      </c>
      <c r="H7" s="3">
        <f t="shared" si="0"/>
        <v>45.714285714285715</v>
      </c>
      <c r="I7" s="9">
        <f t="shared" ref="I7:I52" si="6">H7*20%</f>
        <v>9.1428571428571441</v>
      </c>
      <c r="J7" s="2">
        <v>19</v>
      </c>
      <c r="K7" s="9">
        <f t="shared" si="1"/>
        <v>54.285714285714285</v>
      </c>
      <c r="L7" s="9">
        <f t="shared" si="2"/>
        <v>16.285714285714285</v>
      </c>
      <c r="M7" s="2">
        <v>93</v>
      </c>
      <c r="N7" s="2">
        <f t="shared" si="3"/>
        <v>18.600000000000001</v>
      </c>
      <c r="O7" s="11">
        <v>81.099999999999994</v>
      </c>
      <c r="P7" s="11">
        <f t="shared" si="4"/>
        <v>24.33</v>
      </c>
      <c r="Q7" s="9">
        <f t="shared" si="5"/>
        <v>68.358571428571423</v>
      </c>
      <c r="R7" s="2" t="s">
        <v>206</v>
      </c>
    </row>
    <row r="8" spans="3:18" x14ac:dyDescent="0.35">
      <c r="C8" s="3">
        <v>3</v>
      </c>
      <c r="D8" s="4" t="s">
        <v>7</v>
      </c>
      <c r="E8" s="6" t="s">
        <v>3</v>
      </c>
      <c r="F8" s="6">
        <v>3220213707</v>
      </c>
      <c r="G8" s="3">
        <v>22</v>
      </c>
      <c r="H8" s="3">
        <f t="shared" si="0"/>
        <v>62.857142857142854</v>
      </c>
      <c r="I8" s="9">
        <f t="shared" si="6"/>
        <v>12.571428571428571</v>
      </c>
      <c r="J8" s="2">
        <v>26</v>
      </c>
      <c r="K8" s="9">
        <f t="shared" si="1"/>
        <v>74.285714285714292</v>
      </c>
      <c r="L8" s="9">
        <f t="shared" si="2"/>
        <v>22.285714285714288</v>
      </c>
      <c r="M8" s="2">
        <v>93</v>
      </c>
      <c r="N8" s="2">
        <f t="shared" si="3"/>
        <v>18.600000000000001</v>
      </c>
      <c r="O8" s="11">
        <v>87.1</v>
      </c>
      <c r="P8" s="11">
        <f t="shared" si="4"/>
        <v>26.13</v>
      </c>
      <c r="Q8" s="9">
        <f t="shared" si="5"/>
        <v>79.587142857142865</v>
      </c>
      <c r="R8" s="16" t="s">
        <v>201</v>
      </c>
    </row>
    <row r="9" spans="3:18" x14ac:dyDescent="0.35">
      <c r="C9" s="3">
        <v>4</v>
      </c>
      <c r="D9" s="4" t="s">
        <v>8</v>
      </c>
      <c r="E9" s="6" t="s">
        <v>3</v>
      </c>
      <c r="F9" s="6">
        <v>3220213708</v>
      </c>
      <c r="G9" s="3">
        <v>22</v>
      </c>
      <c r="H9" s="3">
        <f t="shared" si="0"/>
        <v>62.857142857142854</v>
      </c>
      <c r="I9" s="9">
        <f t="shared" si="6"/>
        <v>12.571428571428571</v>
      </c>
      <c r="J9" s="2">
        <v>24</v>
      </c>
      <c r="K9" s="9">
        <f t="shared" si="1"/>
        <v>68.571428571428569</v>
      </c>
      <c r="L9" s="9">
        <f t="shared" si="2"/>
        <v>20.571428571428569</v>
      </c>
      <c r="M9" s="2">
        <v>93</v>
      </c>
      <c r="N9" s="2">
        <f t="shared" si="3"/>
        <v>18.600000000000001</v>
      </c>
      <c r="O9" s="11">
        <v>85</v>
      </c>
      <c r="P9" s="11">
        <f t="shared" si="4"/>
        <v>25.5</v>
      </c>
      <c r="Q9" s="9">
        <f t="shared" si="5"/>
        <v>77.242857142857147</v>
      </c>
      <c r="R9" s="2" t="s">
        <v>206</v>
      </c>
    </row>
    <row r="10" spans="3:18" x14ac:dyDescent="0.35">
      <c r="C10" s="3">
        <v>5</v>
      </c>
      <c r="D10" s="4" t="s">
        <v>9</v>
      </c>
      <c r="E10" s="6" t="s">
        <v>3</v>
      </c>
      <c r="F10" s="6">
        <v>3220213710</v>
      </c>
      <c r="G10" s="3">
        <v>30</v>
      </c>
      <c r="H10" s="3">
        <f t="shared" si="0"/>
        <v>85.714285714285708</v>
      </c>
      <c r="I10" s="9">
        <f t="shared" si="6"/>
        <v>17.142857142857142</v>
      </c>
      <c r="J10" s="2">
        <v>25</v>
      </c>
      <c r="K10" s="9">
        <f t="shared" si="1"/>
        <v>71.428571428571431</v>
      </c>
      <c r="L10" s="9">
        <f t="shared" si="2"/>
        <v>21.428571428571427</v>
      </c>
      <c r="M10" s="2">
        <v>93</v>
      </c>
      <c r="N10" s="2">
        <f t="shared" si="3"/>
        <v>18.600000000000001</v>
      </c>
      <c r="O10" s="11">
        <v>83.7</v>
      </c>
      <c r="P10" s="11">
        <f t="shared" si="4"/>
        <v>25.11</v>
      </c>
      <c r="Q10" s="9">
        <f t="shared" si="5"/>
        <v>82.281428571428563</v>
      </c>
      <c r="R10" s="16" t="s">
        <v>201</v>
      </c>
    </row>
    <row r="11" spans="3:18" x14ac:dyDescent="0.35">
      <c r="C11" s="3">
        <v>6</v>
      </c>
      <c r="D11" s="4" t="s">
        <v>10</v>
      </c>
      <c r="E11" s="6" t="s">
        <v>3</v>
      </c>
      <c r="F11" s="6">
        <v>3220213711</v>
      </c>
      <c r="G11" s="3">
        <v>30</v>
      </c>
      <c r="H11" s="3">
        <f t="shared" si="0"/>
        <v>85.714285714285708</v>
      </c>
      <c r="I11" s="9">
        <f t="shared" si="6"/>
        <v>17.142857142857142</v>
      </c>
      <c r="J11" s="2">
        <v>25</v>
      </c>
      <c r="K11" s="9">
        <f t="shared" si="1"/>
        <v>71.428571428571431</v>
      </c>
      <c r="L11" s="9">
        <f t="shared" si="2"/>
        <v>21.428571428571427</v>
      </c>
      <c r="M11" s="2">
        <v>93</v>
      </c>
      <c r="N11" s="2">
        <f t="shared" si="3"/>
        <v>18.600000000000001</v>
      </c>
      <c r="O11" s="11">
        <v>84.6</v>
      </c>
      <c r="P11" s="11">
        <f t="shared" si="4"/>
        <v>25.38</v>
      </c>
      <c r="Q11" s="9">
        <f t="shared" si="5"/>
        <v>82.551428571428573</v>
      </c>
      <c r="R11" s="16" t="s">
        <v>201</v>
      </c>
    </row>
    <row r="12" spans="3:18" x14ac:dyDescent="0.35">
      <c r="C12" s="3">
        <v>7</v>
      </c>
      <c r="D12" s="4" t="s">
        <v>11</v>
      </c>
      <c r="E12" s="6" t="s">
        <v>3</v>
      </c>
      <c r="F12" s="6">
        <v>3220213712</v>
      </c>
      <c r="G12" s="3">
        <v>23</v>
      </c>
      <c r="H12" s="3">
        <f t="shared" si="0"/>
        <v>65.714285714285708</v>
      </c>
      <c r="I12" s="9">
        <f t="shared" si="6"/>
        <v>13.142857142857142</v>
      </c>
      <c r="J12" s="2">
        <v>26</v>
      </c>
      <c r="K12" s="9">
        <f t="shared" si="1"/>
        <v>74.285714285714292</v>
      </c>
      <c r="L12" s="9">
        <f t="shared" si="2"/>
        <v>22.285714285714288</v>
      </c>
      <c r="M12" s="2">
        <v>93</v>
      </c>
      <c r="N12" s="2">
        <f t="shared" si="3"/>
        <v>18.600000000000001</v>
      </c>
      <c r="O12" s="11">
        <v>88.9</v>
      </c>
      <c r="P12" s="11">
        <f t="shared" si="4"/>
        <v>26.67</v>
      </c>
      <c r="Q12" s="9">
        <f t="shared" si="5"/>
        <v>80.698571428571427</v>
      </c>
      <c r="R12" s="16" t="s">
        <v>201</v>
      </c>
    </row>
    <row r="13" spans="3:18" x14ac:dyDescent="0.35">
      <c r="C13" s="3">
        <v>8</v>
      </c>
      <c r="D13" s="5" t="s">
        <v>12</v>
      </c>
      <c r="E13" s="6" t="s">
        <v>3</v>
      </c>
      <c r="F13" s="6">
        <v>3220213713</v>
      </c>
      <c r="G13" s="3">
        <v>30</v>
      </c>
      <c r="H13" s="3">
        <f t="shared" si="0"/>
        <v>85.714285714285708</v>
      </c>
      <c r="I13" s="9">
        <f t="shared" si="6"/>
        <v>17.142857142857142</v>
      </c>
      <c r="J13" s="2">
        <v>27</v>
      </c>
      <c r="K13" s="9">
        <f t="shared" si="1"/>
        <v>77.142857142857139</v>
      </c>
      <c r="L13" s="9">
        <f t="shared" si="2"/>
        <v>23.142857142857142</v>
      </c>
      <c r="M13" s="2">
        <v>93</v>
      </c>
      <c r="N13" s="2">
        <f t="shared" si="3"/>
        <v>18.600000000000001</v>
      </c>
      <c r="O13" s="11">
        <v>84.1</v>
      </c>
      <c r="P13" s="11">
        <f t="shared" si="4"/>
        <v>25.229999999999997</v>
      </c>
      <c r="Q13" s="9">
        <f t="shared" si="5"/>
        <v>84.115714285714276</v>
      </c>
      <c r="R13" s="16" t="s">
        <v>201</v>
      </c>
    </row>
    <row r="14" spans="3:18" x14ac:dyDescent="0.35">
      <c r="C14" s="3">
        <v>9</v>
      </c>
      <c r="D14" s="4" t="s">
        <v>13</v>
      </c>
      <c r="E14" s="6" t="s">
        <v>3</v>
      </c>
      <c r="F14" s="6">
        <v>3220213714</v>
      </c>
      <c r="G14" s="3">
        <v>30</v>
      </c>
      <c r="H14" s="3">
        <f t="shared" si="0"/>
        <v>85.714285714285708</v>
      </c>
      <c r="I14" s="9">
        <f t="shared" si="6"/>
        <v>17.142857142857142</v>
      </c>
      <c r="J14" s="2">
        <v>27</v>
      </c>
      <c r="K14" s="9">
        <f t="shared" si="1"/>
        <v>77.142857142857139</v>
      </c>
      <c r="L14" s="9">
        <f t="shared" si="2"/>
        <v>23.142857142857142</v>
      </c>
      <c r="M14" s="2">
        <v>92</v>
      </c>
      <c r="N14" s="2">
        <f t="shared" si="3"/>
        <v>18.400000000000002</v>
      </c>
      <c r="O14" s="11">
        <v>76.8</v>
      </c>
      <c r="P14" s="11">
        <f t="shared" si="4"/>
        <v>23.04</v>
      </c>
      <c r="Q14" s="9">
        <f t="shared" si="5"/>
        <v>81.725714285714275</v>
      </c>
      <c r="R14" s="16" t="s">
        <v>201</v>
      </c>
    </row>
    <row r="15" spans="3:18" x14ac:dyDescent="0.35">
      <c r="C15" s="3">
        <v>10</v>
      </c>
      <c r="D15" s="4" t="s">
        <v>14</v>
      </c>
      <c r="E15" s="6" t="s">
        <v>3</v>
      </c>
      <c r="F15" s="6">
        <v>3220213715</v>
      </c>
      <c r="G15" s="3">
        <v>21</v>
      </c>
      <c r="H15" s="3">
        <f t="shared" si="0"/>
        <v>60</v>
      </c>
      <c r="I15" s="9">
        <f t="shared" si="6"/>
        <v>12</v>
      </c>
      <c r="J15" s="2">
        <v>20</v>
      </c>
      <c r="K15" s="9">
        <f t="shared" si="1"/>
        <v>57.142857142857146</v>
      </c>
      <c r="L15" s="9">
        <f t="shared" si="2"/>
        <v>17.142857142857142</v>
      </c>
      <c r="M15" s="2">
        <v>92</v>
      </c>
      <c r="N15" s="2">
        <f t="shared" si="3"/>
        <v>18.400000000000002</v>
      </c>
      <c r="O15" s="11">
        <v>84.3</v>
      </c>
      <c r="P15" s="11">
        <f t="shared" si="4"/>
        <v>25.29</v>
      </c>
      <c r="Q15" s="9">
        <f t="shared" si="5"/>
        <v>72.832857142857137</v>
      </c>
      <c r="R15" s="2" t="s">
        <v>206</v>
      </c>
    </row>
    <row r="16" spans="3:18" x14ac:dyDescent="0.35">
      <c r="C16" s="3">
        <v>11</v>
      </c>
      <c r="D16" s="4" t="s">
        <v>15</v>
      </c>
      <c r="E16" s="6" t="s">
        <v>3</v>
      </c>
      <c r="F16" s="6">
        <v>3220213716</v>
      </c>
      <c r="G16" s="3">
        <v>26</v>
      </c>
      <c r="H16" s="3">
        <f t="shared" si="0"/>
        <v>74.285714285714292</v>
      </c>
      <c r="I16" s="9">
        <f t="shared" si="6"/>
        <v>14.857142857142859</v>
      </c>
      <c r="J16" s="2">
        <v>25</v>
      </c>
      <c r="K16" s="9">
        <f t="shared" si="1"/>
        <v>71.428571428571431</v>
      </c>
      <c r="L16" s="9">
        <f t="shared" si="2"/>
        <v>21.428571428571427</v>
      </c>
      <c r="M16" s="2">
        <v>92</v>
      </c>
      <c r="N16" s="2">
        <f t="shared" si="3"/>
        <v>18.400000000000002</v>
      </c>
      <c r="O16" s="11">
        <v>87</v>
      </c>
      <c r="P16" s="11">
        <f t="shared" si="4"/>
        <v>26.099999999999998</v>
      </c>
      <c r="Q16" s="9">
        <f t="shared" si="5"/>
        <v>80.785714285714292</v>
      </c>
      <c r="R16" s="16" t="s">
        <v>201</v>
      </c>
    </row>
    <row r="17" spans="3:18" x14ac:dyDescent="0.35">
      <c r="C17" s="3">
        <v>12</v>
      </c>
      <c r="D17" s="4" t="s">
        <v>16</v>
      </c>
      <c r="E17" s="6" t="s">
        <v>3</v>
      </c>
      <c r="F17" s="6">
        <v>3220213718</v>
      </c>
      <c r="G17" s="3">
        <v>29</v>
      </c>
      <c r="H17" s="3">
        <f t="shared" si="0"/>
        <v>82.857142857142861</v>
      </c>
      <c r="I17" s="9">
        <f t="shared" si="6"/>
        <v>16.571428571428573</v>
      </c>
      <c r="J17" s="2">
        <v>24</v>
      </c>
      <c r="K17" s="9">
        <f t="shared" si="1"/>
        <v>68.571428571428569</v>
      </c>
      <c r="L17" s="9">
        <f t="shared" si="2"/>
        <v>20.571428571428569</v>
      </c>
      <c r="M17" s="2">
        <v>92</v>
      </c>
      <c r="N17" s="2">
        <f t="shared" si="3"/>
        <v>18.400000000000002</v>
      </c>
      <c r="O17" s="11">
        <v>83.3</v>
      </c>
      <c r="P17" s="11">
        <f t="shared" si="4"/>
        <v>24.99</v>
      </c>
      <c r="Q17" s="9">
        <f t="shared" si="5"/>
        <v>80.532857142857139</v>
      </c>
      <c r="R17" s="16" t="s">
        <v>201</v>
      </c>
    </row>
    <row r="18" spans="3:18" x14ac:dyDescent="0.35">
      <c r="C18" s="3">
        <v>13</v>
      </c>
      <c r="D18" s="4" t="s">
        <v>17</v>
      </c>
      <c r="E18" s="6" t="s">
        <v>3</v>
      </c>
      <c r="F18" s="6">
        <v>3220213719</v>
      </c>
      <c r="G18" s="3">
        <v>27</v>
      </c>
      <c r="H18" s="3">
        <f t="shared" si="0"/>
        <v>77.142857142857139</v>
      </c>
      <c r="I18" s="9">
        <f t="shared" si="6"/>
        <v>15.428571428571429</v>
      </c>
      <c r="J18" s="2">
        <v>24</v>
      </c>
      <c r="K18" s="9">
        <f t="shared" si="1"/>
        <v>68.571428571428569</v>
      </c>
      <c r="L18" s="9">
        <f t="shared" si="2"/>
        <v>20.571428571428569</v>
      </c>
      <c r="M18" s="2">
        <v>92</v>
      </c>
      <c r="N18" s="2">
        <f t="shared" si="3"/>
        <v>18.400000000000002</v>
      </c>
      <c r="O18" s="11">
        <v>84.9</v>
      </c>
      <c r="P18" s="11">
        <f t="shared" si="4"/>
        <v>25.470000000000002</v>
      </c>
      <c r="Q18" s="9">
        <f t="shared" si="5"/>
        <v>79.87</v>
      </c>
      <c r="R18" s="16" t="s">
        <v>201</v>
      </c>
    </row>
    <row r="19" spans="3:18" x14ac:dyDescent="0.35">
      <c r="C19" s="3">
        <v>14</v>
      </c>
      <c r="D19" s="4" t="s">
        <v>18</v>
      </c>
      <c r="E19" s="6" t="s">
        <v>3</v>
      </c>
      <c r="F19" s="6">
        <v>3220213720</v>
      </c>
      <c r="G19" s="3">
        <v>17</v>
      </c>
      <c r="H19" s="3">
        <f t="shared" si="0"/>
        <v>48.571428571428569</v>
      </c>
      <c r="I19" s="9">
        <f t="shared" si="6"/>
        <v>9.7142857142857153</v>
      </c>
      <c r="J19" s="2">
        <v>20</v>
      </c>
      <c r="K19" s="9">
        <f t="shared" si="1"/>
        <v>57.142857142857146</v>
      </c>
      <c r="L19" s="9">
        <f t="shared" si="2"/>
        <v>17.142857142857142</v>
      </c>
      <c r="M19" s="2">
        <v>92</v>
      </c>
      <c r="N19" s="2">
        <f t="shared" si="3"/>
        <v>18.400000000000002</v>
      </c>
      <c r="O19" s="11">
        <v>79.5</v>
      </c>
      <c r="P19" s="11">
        <f t="shared" si="4"/>
        <v>23.849999999999998</v>
      </c>
      <c r="Q19" s="9">
        <f t="shared" si="5"/>
        <v>69.107142857142861</v>
      </c>
      <c r="R19" s="2" t="s">
        <v>206</v>
      </c>
    </row>
    <row r="20" spans="3:18" x14ac:dyDescent="0.35">
      <c r="C20" s="3">
        <v>15</v>
      </c>
      <c r="D20" s="4" t="s">
        <v>19</v>
      </c>
      <c r="E20" s="6" t="s">
        <v>3</v>
      </c>
      <c r="F20" s="6">
        <v>3220213721</v>
      </c>
      <c r="G20" s="3">
        <v>22</v>
      </c>
      <c r="H20" s="3">
        <f t="shared" si="0"/>
        <v>62.857142857142854</v>
      </c>
      <c r="I20" s="9">
        <f t="shared" si="6"/>
        <v>12.571428571428571</v>
      </c>
      <c r="J20" s="2">
        <v>24</v>
      </c>
      <c r="K20" s="9">
        <f t="shared" si="1"/>
        <v>68.571428571428569</v>
      </c>
      <c r="L20" s="9">
        <f t="shared" si="2"/>
        <v>20.571428571428569</v>
      </c>
      <c r="M20" s="2">
        <v>92</v>
      </c>
      <c r="N20" s="2">
        <f t="shared" si="3"/>
        <v>18.400000000000002</v>
      </c>
      <c r="O20" s="11">
        <v>84.1</v>
      </c>
      <c r="P20" s="11">
        <f t="shared" si="4"/>
        <v>25.229999999999997</v>
      </c>
      <c r="Q20" s="9">
        <f t="shared" si="5"/>
        <v>76.772857142857134</v>
      </c>
      <c r="R20" s="2" t="s">
        <v>206</v>
      </c>
    </row>
    <row r="21" spans="3:18" x14ac:dyDescent="0.35">
      <c r="C21" s="3">
        <v>16</v>
      </c>
      <c r="D21" s="4" t="s">
        <v>20</v>
      </c>
      <c r="E21" s="6" t="s">
        <v>3</v>
      </c>
      <c r="F21" s="6">
        <v>3220213722</v>
      </c>
      <c r="G21" s="3">
        <v>19</v>
      </c>
      <c r="H21" s="3">
        <f t="shared" si="0"/>
        <v>54.285714285714285</v>
      </c>
      <c r="I21" s="9">
        <f t="shared" si="6"/>
        <v>10.857142857142858</v>
      </c>
      <c r="J21" s="2">
        <v>25</v>
      </c>
      <c r="K21" s="9">
        <f t="shared" si="1"/>
        <v>71.428571428571431</v>
      </c>
      <c r="L21" s="9">
        <f t="shared" si="2"/>
        <v>21.428571428571427</v>
      </c>
      <c r="M21" s="2">
        <v>92</v>
      </c>
      <c r="N21" s="2">
        <f t="shared" si="3"/>
        <v>18.400000000000002</v>
      </c>
      <c r="O21" s="11">
        <v>80.3</v>
      </c>
      <c r="P21" s="11">
        <f t="shared" si="4"/>
        <v>24.09</v>
      </c>
      <c r="Q21" s="9">
        <f t="shared" si="5"/>
        <v>74.775714285714287</v>
      </c>
      <c r="R21" s="2" t="s">
        <v>206</v>
      </c>
    </row>
    <row r="22" spans="3:18" x14ac:dyDescent="0.35">
      <c r="C22" s="3">
        <v>17</v>
      </c>
      <c r="D22" s="4" t="s">
        <v>21</v>
      </c>
      <c r="E22" s="6" t="s">
        <v>3</v>
      </c>
      <c r="F22" s="6">
        <v>3220213724</v>
      </c>
      <c r="G22" s="3">
        <v>24</v>
      </c>
      <c r="H22" s="3">
        <f t="shared" si="0"/>
        <v>68.571428571428569</v>
      </c>
      <c r="I22" s="9">
        <f t="shared" si="6"/>
        <v>13.714285714285715</v>
      </c>
      <c r="J22" s="2">
        <v>27</v>
      </c>
      <c r="K22" s="9">
        <f t="shared" si="1"/>
        <v>77.142857142857139</v>
      </c>
      <c r="L22" s="9">
        <f t="shared" si="2"/>
        <v>23.142857142857142</v>
      </c>
      <c r="M22" s="2">
        <v>94</v>
      </c>
      <c r="N22" s="2">
        <f t="shared" si="3"/>
        <v>18.8</v>
      </c>
      <c r="O22" s="11">
        <v>66.099999999999994</v>
      </c>
      <c r="P22" s="11">
        <f t="shared" si="4"/>
        <v>19.829999999999998</v>
      </c>
      <c r="Q22" s="9">
        <f t="shared" si="5"/>
        <v>75.487142857142857</v>
      </c>
      <c r="R22" s="2" t="s">
        <v>206</v>
      </c>
    </row>
    <row r="23" spans="3:18" x14ac:dyDescent="0.35">
      <c r="C23" s="3">
        <v>18</v>
      </c>
      <c r="D23" s="4" t="s">
        <v>22</v>
      </c>
      <c r="E23" s="6" t="s">
        <v>3</v>
      </c>
      <c r="F23" s="6">
        <v>3220213725</v>
      </c>
      <c r="G23" s="3">
        <v>29</v>
      </c>
      <c r="H23" s="3">
        <f t="shared" si="0"/>
        <v>82.857142857142861</v>
      </c>
      <c r="I23" s="9">
        <f t="shared" si="6"/>
        <v>16.571428571428573</v>
      </c>
      <c r="J23" s="2">
        <v>30</v>
      </c>
      <c r="K23" s="9">
        <f t="shared" si="1"/>
        <v>85.714285714285708</v>
      </c>
      <c r="L23" s="9">
        <f t="shared" si="2"/>
        <v>25.714285714285712</v>
      </c>
      <c r="M23" s="2">
        <v>94</v>
      </c>
      <c r="N23" s="2">
        <f t="shared" si="3"/>
        <v>18.8</v>
      </c>
      <c r="O23" s="11">
        <v>91.1</v>
      </c>
      <c r="P23" s="11">
        <f t="shared" si="4"/>
        <v>27.33</v>
      </c>
      <c r="Q23" s="9">
        <f t="shared" si="5"/>
        <v>88.415714285714273</v>
      </c>
      <c r="R23" s="16" t="s">
        <v>201</v>
      </c>
    </row>
    <row r="24" spans="3:18" x14ac:dyDescent="0.35">
      <c r="C24" s="3">
        <v>19</v>
      </c>
      <c r="D24" s="4" t="s">
        <v>23</v>
      </c>
      <c r="E24" s="6" t="s">
        <v>3</v>
      </c>
      <c r="F24" s="6">
        <v>3220213726</v>
      </c>
      <c r="G24" s="3">
        <v>21</v>
      </c>
      <c r="H24" s="3">
        <f t="shared" si="0"/>
        <v>60</v>
      </c>
      <c r="I24" s="9">
        <f t="shared" si="6"/>
        <v>12</v>
      </c>
      <c r="J24" s="2">
        <v>25</v>
      </c>
      <c r="K24" s="9">
        <f t="shared" si="1"/>
        <v>71.428571428571431</v>
      </c>
      <c r="L24" s="9">
        <f t="shared" si="2"/>
        <v>21.428571428571427</v>
      </c>
      <c r="M24" s="2">
        <v>94</v>
      </c>
      <c r="N24" s="2">
        <f t="shared" si="3"/>
        <v>18.8</v>
      </c>
      <c r="O24" s="11">
        <v>82.6</v>
      </c>
      <c r="P24" s="11">
        <f t="shared" si="4"/>
        <v>24.779999999999998</v>
      </c>
      <c r="Q24" s="9">
        <f t="shared" si="5"/>
        <v>77.008571428571429</v>
      </c>
      <c r="R24" s="2" t="s">
        <v>206</v>
      </c>
    </row>
    <row r="25" spans="3:18" x14ac:dyDescent="0.35">
      <c r="C25" s="3">
        <v>20</v>
      </c>
      <c r="D25" s="4" t="s">
        <v>24</v>
      </c>
      <c r="E25" s="6" t="s">
        <v>3</v>
      </c>
      <c r="F25" s="6">
        <v>3220213727</v>
      </c>
      <c r="G25" s="3">
        <v>29</v>
      </c>
      <c r="H25" s="3">
        <f t="shared" si="0"/>
        <v>82.857142857142861</v>
      </c>
      <c r="I25" s="9">
        <f t="shared" si="6"/>
        <v>16.571428571428573</v>
      </c>
      <c r="J25" s="2">
        <v>23</v>
      </c>
      <c r="K25" s="9">
        <f t="shared" si="1"/>
        <v>65.714285714285708</v>
      </c>
      <c r="L25" s="9">
        <f t="shared" si="2"/>
        <v>19.714285714285712</v>
      </c>
      <c r="M25" s="2">
        <v>94</v>
      </c>
      <c r="N25" s="2">
        <f t="shared" si="3"/>
        <v>18.8</v>
      </c>
      <c r="O25" s="11">
        <v>80.400000000000006</v>
      </c>
      <c r="P25" s="11">
        <f t="shared" si="4"/>
        <v>24.12</v>
      </c>
      <c r="Q25" s="9">
        <f t="shared" si="5"/>
        <v>79.205714285714279</v>
      </c>
      <c r="R25" s="16" t="s">
        <v>201</v>
      </c>
    </row>
    <row r="26" spans="3:18" x14ac:dyDescent="0.35">
      <c r="C26" s="3">
        <v>21</v>
      </c>
      <c r="D26" s="4" t="s">
        <v>25</v>
      </c>
      <c r="E26" s="6" t="s">
        <v>3</v>
      </c>
      <c r="F26" s="6">
        <v>3220213728</v>
      </c>
      <c r="G26" s="3">
        <v>31</v>
      </c>
      <c r="H26" s="3">
        <f t="shared" si="0"/>
        <v>88.571428571428569</v>
      </c>
      <c r="I26" s="9">
        <f t="shared" si="6"/>
        <v>17.714285714285715</v>
      </c>
      <c r="J26" s="2">
        <v>26</v>
      </c>
      <c r="K26" s="9">
        <f t="shared" si="1"/>
        <v>74.285714285714292</v>
      </c>
      <c r="L26" s="9">
        <f t="shared" si="2"/>
        <v>22.285714285714288</v>
      </c>
      <c r="M26" s="2">
        <v>94</v>
      </c>
      <c r="N26" s="2">
        <f t="shared" si="3"/>
        <v>18.8</v>
      </c>
      <c r="O26" s="11">
        <v>85.1</v>
      </c>
      <c r="P26" s="11">
        <f t="shared" si="4"/>
        <v>25.529999999999998</v>
      </c>
      <c r="Q26" s="9">
        <f t="shared" si="5"/>
        <v>84.330000000000013</v>
      </c>
      <c r="R26" s="16" t="s">
        <v>201</v>
      </c>
    </row>
    <row r="27" spans="3:18" x14ac:dyDescent="0.35">
      <c r="C27" s="3">
        <v>22</v>
      </c>
      <c r="D27" s="4" t="s">
        <v>26</v>
      </c>
      <c r="E27" s="6" t="s">
        <v>3</v>
      </c>
      <c r="F27" s="6">
        <v>3220213729</v>
      </c>
      <c r="G27" s="3">
        <v>30</v>
      </c>
      <c r="H27" s="3">
        <f t="shared" si="0"/>
        <v>85.714285714285708</v>
      </c>
      <c r="I27" s="9">
        <f t="shared" si="6"/>
        <v>17.142857142857142</v>
      </c>
      <c r="J27" s="2">
        <v>26</v>
      </c>
      <c r="K27" s="9">
        <f t="shared" si="1"/>
        <v>74.285714285714292</v>
      </c>
      <c r="L27" s="9">
        <f t="shared" si="2"/>
        <v>22.285714285714288</v>
      </c>
      <c r="M27" s="2">
        <v>94</v>
      </c>
      <c r="N27" s="2">
        <f t="shared" si="3"/>
        <v>18.8</v>
      </c>
      <c r="O27" s="11">
        <v>82.9</v>
      </c>
      <c r="P27" s="11">
        <f t="shared" si="4"/>
        <v>24.87</v>
      </c>
      <c r="Q27" s="9">
        <f t="shared" si="5"/>
        <v>83.098571428571432</v>
      </c>
      <c r="R27" s="16" t="s">
        <v>201</v>
      </c>
    </row>
    <row r="28" spans="3:18" x14ac:dyDescent="0.35">
      <c r="C28" s="3">
        <v>23</v>
      </c>
      <c r="D28" s="4" t="s">
        <v>27</v>
      </c>
      <c r="E28" s="6" t="s">
        <v>3</v>
      </c>
      <c r="F28" s="6">
        <v>3220213730</v>
      </c>
      <c r="G28" s="3">
        <v>31</v>
      </c>
      <c r="H28" s="3">
        <f t="shared" si="0"/>
        <v>88.571428571428569</v>
      </c>
      <c r="I28" s="9">
        <f t="shared" si="6"/>
        <v>17.714285714285715</v>
      </c>
      <c r="J28" s="2">
        <v>31</v>
      </c>
      <c r="K28" s="9">
        <f t="shared" si="1"/>
        <v>88.571428571428569</v>
      </c>
      <c r="L28" s="9">
        <f t="shared" si="2"/>
        <v>26.571428571428569</v>
      </c>
      <c r="M28" s="2">
        <v>94</v>
      </c>
      <c r="N28" s="2">
        <f t="shared" si="3"/>
        <v>18.8</v>
      </c>
      <c r="O28" s="11">
        <v>91</v>
      </c>
      <c r="P28" s="11">
        <f t="shared" si="4"/>
        <v>27.3</v>
      </c>
      <c r="Q28" s="9">
        <f t="shared" si="5"/>
        <v>90.3857142857143</v>
      </c>
      <c r="R28" s="16" t="s">
        <v>201</v>
      </c>
    </row>
    <row r="29" spans="3:18" x14ac:dyDescent="0.35">
      <c r="C29" s="3">
        <v>24</v>
      </c>
      <c r="D29" s="4" t="s">
        <v>28</v>
      </c>
      <c r="E29" s="6" t="s">
        <v>3</v>
      </c>
      <c r="F29" s="6">
        <v>3220213731</v>
      </c>
      <c r="G29" s="3">
        <v>26</v>
      </c>
      <c r="H29" s="3">
        <f t="shared" si="0"/>
        <v>74.285714285714292</v>
      </c>
      <c r="I29" s="9">
        <f t="shared" si="6"/>
        <v>14.857142857142859</v>
      </c>
      <c r="J29" s="2">
        <v>25</v>
      </c>
      <c r="K29" s="9">
        <f t="shared" si="1"/>
        <v>71.428571428571431</v>
      </c>
      <c r="L29" s="9">
        <f t="shared" si="2"/>
        <v>21.428571428571427</v>
      </c>
      <c r="M29" s="2">
        <v>94</v>
      </c>
      <c r="N29" s="2">
        <f t="shared" si="3"/>
        <v>18.8</v>
      </c>
      <c r="O29" s="11">
        <v>81</v>
      </c>
      <c r="P29" s="11">
        <f t="shared" si="4"/>
        <v>24.3</v>
      </c>
      <c r="Q29" s="9">
        <f t="shared" si="5"/>
        <v>79.385714285714286</v>
      </c>
      <c r="R29" s="16" t="s">
        <v>201</v>
      </c>
    </row>
    <row r="30" spans="3:18" x14ac:dyDescent="0.35">
      <c r="C30" s="3">
        <v>25</v>
      </c>
      <c r="D30" s="4" t="s">
        <v>29</v>
      </c>
      <c r="E30" s="6" t="s">
        <v>3</v>
      </c>
      <c r="F30" s="6">
        <v>3220213732</v>
      </c>
      <c r="G30" s="3">
        <v>25</v>
      </c>
      <c r="H30" s="3">
        <f t="shared" si="0"/>
        <v>71.428571428571431</v>
      </c>
      <c r="I30" s="9">
        <f t="shared" si="6"/>
        <v>14.285714285714286</v>
      </c>
      <c r="J30" s="2">
        <v>24</v>
      </c>
      <c r="K30" s="9">
        <f t="shared" si="1"/>
        <v>68.571428571428569</v>
      </c>
      <c r="L30" s="9">
        <f t="shared" si="2"/>
        <v>20.571428571428569</v>
      </c>
      <c r="M30" s="2">
        <v>93</v>
      </c>
      <c r="N30" s="2">
        <f t="shared" si="3"/>
        <v>18.600000000000001</v>
      </c>
      <c r="O30" s="11">
        <v>76.599999999999994</v>
      </c>
      <c r="P30" s="11">
        <f t="shared" si="4"/>
        <v>22.979999999999997</v>
      </c>
      <c r="Q30" s="9">
        <f t="shared" si="5"/>
        <v>76.437142857142859</v>
      </c>
      <c r="R30" s="2" t="s">
        <v>206</v>
      </c>
    </row>
    <row r="31" spans="3:18" x14ac:dyDescent="0.35">
      <c r="C31" s="3">
        <v>26</v>
      </c>
      <c r="D31" s="4" t="s">
        <v>30</v>
      </c>
      <c r="E31" s="6" t="s">
        <v>3</v>
      </c>
      <c r="F31" s="6">
        <v>3220213733</v>
      </c>
      <c r="G31" s="3">
        <v>26</v>
      </c>
      <c r="H31" s="3">
        <f t="shared" si="0"/>
        <v>74.285714285714292</v>
      </c>
      <c r="I31" s="9">
        <f t="shared" si="6"/>
        <v>14.857142857142859</v>
      </c>
      <c r="J31" s="2">
        <v>27</v>
      </c>
      <c r="K31" s="9">
        <f t="shared" si="1"/>
        <v>77.142857142857139</v>
      </c>
      <c r="L31" s="9">
        <f t="shared" si="2"/>
        <v>23.142857142857142</v>
      </c>
      <c r="M31" s="2">
        <v>93</v>
      </c>
      <c r="N31" s="2">
        <f t="shared" si="3"/>
        <v>18.600000000000001</v>
      </c>
      <c r="O31" s="11">
        <v>85.4</v>
      </c>
      <c r="P31" s="11">
        <f t="shared" si="4"/>
        <v>25.62</v>
      </c>
      <c r="Q31" s="9">
        <f t="shared" si="5"/>
        <v>82.22</v>
      </c>
      <c r="R31" s="16" t="s">
        <v>201</v>
      </c>
    </row>
    <row r="32" spans="3:18" x14ac:dyDescent="0.35">
      <c r="C32" s="3">
        <v>27</v>
      </c>
      <c r="D32" s="4" t="s">
        <v>31</v>
      </c>
      <c r="E32" s="6" t="s">
        <v>3</v>
      </c>
      <c r="F32" s="6">
        <v>3220213734</v>
      </c>
      <c r="G32" s="3">
        <v>27</v>
      </c>
      <c r="H32" s="3">
        <f t="shared" si="0"/>
        <v>77.142857142857139</v>
      </c>
      <c r="I32" s="9">
        <f t="shared" si="6"/>
        <v>15.428571428571429</v>
      </c>
      <c r="J32" s="2">
        <v>25</v>
      </c>
      <c r="K32" s="9">
        <f t="shared" si="1"/>
        <v>71.428571428571431</v>
      </c>
      <c r="L32" s="9">
        <f t="shared" si="2"/>
        <v>21.428571428571427</v>
      </c>
      <c r="M32" s="2">
        <v>93</v>
      </c>
      <c r="N32" s="2">
        <f t="shared" si="3"/>
        <v>18.600000000000001</v>
      </c>
      <c r="O32" s="11">
        <v>84</v>
      </c>
      <c r="P32" s="11">
        <f t="shared" si="4"/>
        <v>25.2</v>
      </c>
      <c r="Q32" s="9">
        <f t="shared" si="5"/>
        <v>80.657142857142858</v>
      </c>
      <c r="R32" s="16" t="s">
        <v>201</v>
      </c>
    </row>
    <row r="33" spans="3:18" x14ac:dyDescent="0.35">
      <c r="C33" s="3">
        <v>28</v>
      </c>
      <c r="D33" s="4" t="s">
        <v>32</v>
      </c>
      <c r="E33" s="6" t="s">
        <v>3</v>
      </c>
      <c r="F33" s="6">
        <v>3220213735</v>
      </c>
      <c r="G33" s="3">
        <v>21</v>
      </c>
      <c r="H33" s="3">
        <f t="shared" si="0"/>
        <v>60</v>
      </c>
      <c r="I33" s="9">
        <f t="shared" si="6"/>
        <v>12</v>
      </c>
      <c r="J33" s="2">
        <v>25</v>
      </c>
      <c r="K33" s="9">
        <f t="shared" si="1"/>
        <v>71.428571428571431</v>
      </c>
      <c r="L33" s="9">
        <f t="shared" si="2"/>
        <v>21.428571428571427</v>
      </c>
      <c r="M33" s="2">
        <v>93</v>
      </c>
      <c r="N33" s="2">
        <f t="shared" si="3"/>
        <v>18.600000000000001</v>
      </c>
      <c r="O33" s="11">
        <v>84.4</v>
      </c>
      <c r="P33" s="11">
        <f t="shared" si="4"/>
        <v>25.32</v>
      </c>
      <c r="Q33" s="9">
        <f t="shared" si="5"/>
        <v>77.348571428571432</v>
      </c>
      <c r="R33" s="2" t="s">
        <v>206</v>
      </c>
    </row>
    <row r="34" spans="3:18" x14ac:dyDescent="0.35">
      <c r="C34" s="3">
        <v>29</v>
      </c>
      <c r="D34" s="4" t="s">
        <v>33</v>
      </c>
      <c r="E34" s="6" t="s">
        <v>3</v>
      </c>
      <c r="F34" s="6">
        <v>3220213736</v>
      </c>
      <c r="G34" s="3">
        <v>30</v>
      </c>
      <c r="H34" s="3">
        <f t="shared" si="0"/>
        <v>85.714285714285708</v>
      </c>
      <c r="I34" s="9">
        <f t="shared" si="6"/>
        <v>17.142857142857142</v>
      </c>
      <c r="J34" s="2">
        <v>26</v>
      </c>
      <c r="K34" s="9">
        <f t="shared" si="1"/>
        <v>74.285714285714292</v>
      </c>
      <c r="L34" s="9">
        <f t="shared" si="2"/>
        <v>22.285714285714288</v>
      </c>
      <c r="M34" s="2">
        <v>93</v>
      </c>
      <c r="N34" s="2">
        <f t="shared" si="3"/>
        <v>18.600000000000001</v>
      </c>
      <c r="O34" s="11">
        <v>79</v>
      </c>
      <c r="P34" s="11">
        <f t="shared" si="4"/>
        <v>23.7</v>
      </c>
      <c r="Q34" s="9">
        <f t="shared" si="5"/>
        <v>81.728571428571428</v>
      </c>
      <c r="R34" s="16" t="s">
        <v>201</v>
      </c>
    </row>
    <row r="35" spans="3:18" x14ac:dyDescent="0.35">
      <c r="C35" s="3">
        <v>30</v>
      </c>
      <c r="D35" s="4" t="s">
        <v>34</v>
      </c>
      <c r="E35" s="6" t="s">
        <v>3</v>
      </c>
      <c r="F35" s="6">
        <v>3220213737</v>
      </c>
      <c r="G35" s="3">
        <v>23</v>
      </c>
      <c r="H35" s="3">
        <f t="shared" si="0"/>
        <v>65.714285714285708</v>
      </c>
      <c r="I35" s="9">
        <f t="shared" si="6"/>
        <v>13.142857142857142</v>
      </c>
      <c r="J35" s="2">
        <v>21</v>
      </c>
      <c r="K35" s="9">
        <f t="shared" si="1"/>
        <v>60</v>
      </c>
      <c r="L35" s="9">
        <f t="shared" si="2"/>
        <v>18</v>
      </c>
      <c r="M35" s="2">
        <v>93</v>
      </c>
      <c r="N35" s="2">
        <f t="shared" si="3"/>
        <v>18.600000000000001</v>
      </c>
      <c r="O35" s="11">
        <v>91.2</v>
      </c>
      <c r="P35" s="11">
        <f t="shared" si="4"/>
        <v>27.36</v>
      </c>
      <c r="Q35" s="9">
        <f t="shared" si="5"/>
        <v>77.102857142857147</v>
      </c>
      <c r="R35" s="2" t="s">
        <v>206</v>
      </c>
    </row>
    <row r="36" spans="3:18" x14ac:dyDescent="0.35">
      <c r="C36" s="3">
        <v>31</v>
      </c>
      <c r="D36" s="4" t="s">
        <v>35</v>
      </c>
      <c r="E36" s="6" t="s">
        <v>3</v>
      </c>
      <c r="F36" s="6">
        <v>3220213738</v>
      </c>
      <c r="G36" s="3">
        <v>29</v>
      </c>
      <c r="H36" s="3">
        <f t="shared" si="0"/>
        <v>82.857142857142861</v>
      </c>
      <c r="I36" s="9">
        <f t="shared" si="6"/>
        <v>16.571428571428573</v>
      </c>
      <c r="J36" s="2">
        <v>25</v>
      </c>
      <c r="K36" s="9">
        <f t="shared" si="1"/>
        <v>71.428571428571431</v>
      </c>
      <c r="L36" s="9">
        <f t="shared" si="2"/>
        <v>21.428571428571427</v>
      </c>
      <c r="M36" s="2">
        <v>93</v>
      </c>
      <c r="N36" s="2">
        <f t="shared" si="3"/>
        <v>18.600000000000001</v>
      </c>
      <c r="O36" s="11">
        <v>87.3</v>
      </c>
      <c r="P36" s="11">
        <f t="shared" si="4"/>
        <v>26.189999999999998</v>
      </c>
      <c r="Q36" s="9">
        <f t="shared" si="5"/>
        <v>82.789999999999992</v>
      </c>
      <c r="R36" s="16" t="s">
        <v>201</v>
      </c>
    </row>
    <row r="37" spans="3:18" x14ac:dyDescent="0.35">
      <c r="C37" s="3">
        <v>32</v>
      </c>
      <c r="D37" s="4" t="s">
        <v>36</v>
      </c>
      <c r="E37" s="6" t="s">
        <v>3</v>
      </c>
      <c r="F37" s="6">
        <v>3220213739</v>
      </c>
      <c r="G37" s="3">
        <v>24</v>
      </c>
      <c r="H37" s="3">
        <f t="shared" si="0"/>
        <v>68.571428571428569</v>
      </c>
      <c r="I37" s="9">
        <v>13</v>
      </c>
      <c r="J37" s="2">
        <v>24</v>
      </c>
      <c r="K37" s="9">
        <f t="shared" si="1"/>
        <v>68.571428571428569</v>
      </c>
      <c r="L37" s="9">
        <f t="shared" si="2"/>
        <v>20.571428571428569</v>
      </c>
      <c r="M37" s="2">
        <v>93</v>
      </c>
      <c r="N37" s="2">
        <f t="shared" si="3"/>
        <v>18.600000000000001</v>
      </c>
      <c r="O37" s="11">
        <v>84.1</v>
      </c>
      <c r="P37" s="11">
        <f t="shared" si="4"/>
        <v>25.229999999999997</v>
      </c>
      <c r="Q37" s="9">
        <f t="shared" si="5"/>
        <v>77.401428571428568</v>
      </c>
      <c r="R37" s="2" t="s">
        <v>206</v>
      </c>
    </row>
    <row r="38" spans="3:18" x14ac:dyDescent="0.35">
      <c r="C38" s="3">
        <v>33</v>
      </c>
      <c r="D38" s="4" t="s">
        <v>37</v>
      </c>
      <c r="E38" s="6" t="s">
        <v>3</v>
      </c>
      <c r="F38" s="6">
        <v>3220213740</v>
      </c>
      <c r="G38" s="3">
        <v>26</v>
      </c>
      <c r="H38" s="3">
        <f t="shared" si="0"/>
        <v>74.285714285714292</v>
      </c>
      <c r="I38" s="9">
        <f t="shared" si="6"/>
        <v>14.857142857142859</v>
      </c>
      <c r="J38" s="2">
        <v>26</v>
      </c>
      <c r="K38" s="9">
        <f t="shared" si="1"/>
        <v>74.285714285714292</v>
      </c>
      <c r="L38" s="9">
        <f t="shared" si="2"/>
        <v>22.285714285714288</v>
      </c>
      <c r="M38" s="2">
        <v>93</v>
      </c>
      <c r="N38" s="2">
        <f t="shared" si="3"/>
        <v>18.600000000000001</v>
      </c>
      <c r="O38" s="11">
        <v>84.6</v>
      </c>
      <c r="P38" s="11">
        <f t="shared" si="4"/>
        <v>25.38</v>
      </c>
      <c r="Q38" s="9">
        <f t="shared" si="5"/>
        <v>81.122857142857157</v>
      </c>
      <c r="R38" s="16" t="s">
        <v>201</v>
      </c>
    </row>
    <row r="39" spans="3:18" x14ac:dyDescent="0.35">
      <c r="C39" s="3">
        <v>34</v>
      </c>
      <c r="D39" s="4" t="s">
        <v>38</v>
      </c>
      <c r="E39" s="6" t="s">
        <v>3</v>
      </c>
      <c r="F39" s="6">
        <v>3220213741</v>
      </c>
      <c r="G39" s="3">
        <v>21</v>
      </c>
      <c r="H39" s="3">
        <f t="shared" si="0"/>
        <v>60</v>
      </c>
      <c r="I39" s="9">
        <f t="shared" si="6"/>
        <v>12</v>
      </c>
      <c r="J39" s="2">
        <v>26</v>
      </c>
      <c r="K39" s="9">
        <f t="shared" si="1"/>
        <v>74.285714285714292</v>
      </c>
      <c r="L39" s="9">
        <f t="shared" si="2"/>
        <v>22.285714285714288</v>
      </c>
      <c r="M39" s="2">
        <v>92</v>
      </c>
      <c r="N39" s="2">
        <f t="shared" si="3"/>
        <v>18.400000000000002</v>
      </c>
      <c r="O39" s="11">
        <v>82</v>
      </c>
      <c r="P39" s="11">
        <f t="shared" si="4"/>
        <v>24.599999999999998</v>
      </c>
      <c r="Q39" s="9">
        <f t="shared" si="5"/>
        <v>77.285714285714292</v>
      </c>
      <c r="R39" s="2" t="s">
        <v>206</v>
      </c>
    </row>
    <row r="40" spans="3:18" x14ac:dyDescent="0.35">
      <c r="C40" s="3">
        <v>35</v>
      </c>
      <c r="D40" s="4" t="s">
        <v>39</v>
      </c>
      <c r="E40" s="6" t="s">
        <v>3</v>
      </c>
      <c r="F40" s="6">
        <v>3220213742</v>
      </c>
      <c r="G40" s="3">
        <v>16</v>
      </c>
      <c r="H40" s="3">
        <f t="shared" si="0"/>
        <v>45.714285714285715</v>
      </c>
      <c r="I40" s="9">
        <f t="shared" si="6"/>
        <v>9.1428571428571441</v>
      </c>
      <c r="J40" s="2">
        <v>21</v>
      </c>
      <c r="K40" s="9">
        <f t="shared" si="1"/>
        <v>60</v>
      </c>
      <c r="L40" s="9">
        <f t="shared" si="2"/>
        <v>18</v>
      </c>
      <c r="M40" s="2">
        <v>92</v>
      </c>
      <c r="N40" s="2">
        <f t="shared" si="3"/>
        <v>18.400000000000002</v>
      </c>
      <c r="O40" s="11">
        <v>83.2</v>
      </c>
      <c r="P40" s="11">
        <f t="shared" si="4"/>
        <v>24.96</v>
      </c>
      <c r="Q40" s="9">
        <f t="shared" si="5"/>
        <v>70.502857142857138</v>
      </c>
      <c r="R40" s="2" t="s">
        <v>206</v>
      </c>
    </row>
    <row r="41" spans="3:18" x14ac:dyDescent="0.35">
      <c r="C41" s="3">
        <v>36</v>
      </c>
      <c r="D41" s="4" t="s">
        <v>40</v>
      </c>
      <c r="E41" s="6" t="s">
        <v>3</v>
      </c>
      <c r="F41" s="6">
        <v>3220213744</v>
      </c>
      <c r="G41" s="3">
        <v>30</v>
      </c>
      <c r="H41" s="3">
        <f t="shared" si="0"/>
        <v>85.714285714285708</v>
      </c>
      <c r="I41" s="9">
        <f t="shared" si="6"/>
        <v>17.142857142857142</v>
      </c>
      <c r="J41" s="2">
        <v>24</v>
      </c>
      <c r="K41" s="9">
        <f t="shared" si="1"/>
        <v>68.571428571428569</v>
      </c>
      <c r="L41" s="9">
        <f t="shared" si="2"/>
        <v>20.571428571428569</v>
      </c>
      <c r="M41" s="2">
        <v>92</v>
      </c>
      <c r="N41" s="2">
        <f t="shared" si="3"/>
        <v>18.400000000000002</v>
      </c>
      <c r="O41" s="11">
        <v>81.599999999999994</v>
      </c>
      <c r="P41" s="11">
        <f t="shared" si="4"/>
        <v>24.479999999999997</v>
      </c>
      <c r="Q41" s="9">
        <f t="shared" si="5"/>
        <v>80.594285714285704</v>
      </c>
      <c r="R41" s="16" t="s">
        <v>201</v>
      </c>
    </row>
    <row r="42" spans="3:18" x14ac:dyDescent="0.35">
      <c r="C42" s="3">
        <v>37</v>
      </c>
      <c r="D42" s="4" t="s">
        <v>41</v>
      </c>
      <c r="E42" s="6" t="s">
        <v>3</v>
      </c>
      <c r="F42" s="6">
        <v>3220213745</v>
      </c>
      <c r="G42" s="3">
        <v>24</v>
      </c>
      <c r="H42" s="3">
        <f t="shared" si="0"/>
        <v>68.571428571428569</v>
      </c>
      <c r="I42" s="9">
        <f t="shared" si="6"/>
        <v>13.714285714285715</v>
      </c>
      <c r="J42" s="2">
        <v>24</v>
      </c>
      <c r="K42" s="9">
        <f t="shared" si="1"/>
        <v>68.571428571428569</v>
      </c>
      <c r="L42" s="9">
        <f t="shared" si="2"/>
        <v>20.571428571428569</v>
      </c>
      <c r="M42" s="2">
        <v>92</v>
      </c>
      <c r="N42" s="2">
        <f t="shared" si="3"/>
        <v>18.400000000000002</v>
      </c>
      <c r="O42" s="11">
        <v>81</v>
      </c>
      <c r="P42" s="11">
        <f t="shared" si="4"/>
        <v>24.3</v>
      </c>
      <c r="Q42" s="9">
        <f t="shared" si="5"/>
        <v>76.985714285714295</v>
      </c>
      <c r="R42" s="2" t="s">
        <v>206</v>
      </c>
    </row>
    <row r="43" spans="3:18" x14ac:dyDescent="0.35">
      <c r="C43" s="3">
        <v>38</v>
      </c>
      <c r="D43" s="4" t="s">
        <v>42</v>
      </c>
      <c r="E43" s="6" t="s">
        <v>3</v>
      </c>
      <c r="F43" s="6">
        <v>3220213746</v>
      </c>
      <c r="G43" s="3">
        <v>30</v>
      </c>
      <c r="H43" s="3">
        <f t="shared" si="0"/>
        <v>85.714285714285708</v>
      </c>
      <c r="I43" s="9">
        <f t="shared" si="6"/>
        <v>17.142857142857142</v>
      </c>
      <c r="J43" s="2">
        <v>25</v>
      </c>
      <c r="K43" s="9">
        <f t="shared" si="1"/>
        <v>71.428571428571431</v>
      </c>
      <c r="L43" s="9">
        <f t="shared" si="2"/>
        <v>21.428571428571427</v>
      </c>
      <c r="M43" s="2">
        <v>92</v>
      </c>
      <c r="N43" s="2">
        <f t="shared" si="3"/>
        <v>18.400000000000002</v>
      </c>
      <c r="O43" s="11">
        <v>85</v>
      </c>
      <c r="P43" s="11">
        <f t="shared" si="4"/>
        <v>25.5</v>
      </c>
      <c r="Q43" s="9">
        <f t="shared" si="5"/>
        <v>82.471428571428575</v>
      </c>
      <c r="R43" s="16" t="s">
        <v>201</v>
      </c>
    </row>
    <row r="44" spans="3:18" x14ac:dyDescent="0.35">
      <c r="C44" s="3">
        <v>39</v>
      </c>
      <c r="D44" s="4" t="s">
        <v>43</v>
      </c>
      <c r="E44" s="6" t="s">
        <v>3</v>
      </c>
      <c r="F44" s="6">
        <v>3220213747</v>
      </c>
      <c r="G44" s="3">
        <v>19</v>
      </c>
      <c r="H44" s="3">
        <f t="shared" si="0"/>
        <v>54.285714285714285</v>
      </c>
      <c r="I44" s="9">
        <f t="shared" si="6"/>
        <v>10.857142857142858</v>
      </c>
      <c r="J44" s="2">
        <v>27</v>
      </c>
      <c r="K44" s="9">
        <f t="shared" si="1"/>
        <v>77.142857142857139</v>
      </c>
      <c r="L44" s="9">
        <f t="shared" si="2"/>
        <v>23.142857142857142</v>
      </c>
      <c r="M44" s="2">
        <v>92</v>
      </c>
      <c r="N44" s="2">
        <f t="shared" si="3"/>
        <v>18.400000000000002</v>
      </c>
      <c r="O44" s="11">
        <v>81.400000000000006</v>
      </c>
      <c r="P44" s="11">
        <f t="shared" si="4"/>
        <v>24.42</v>
      </c>
      <c r="Q44" s="9">
        <f t="shared" si="5"/>
        <v>76.820000000000007</v>
      </c>
      <c r="R44" s="2" t="s">
        <v>206</v>
      </c>
    </row>
    <row r="45" spans="3:18" x14ac:dyDescent="0.35">
      <c r="C45" s="3">
        <v>40</v>
      </c>
      <c r="D45" s="4" t="s">
        <v>44</v>
      </c>
      <c r="E45" s="6" t="s">
        <v>3</v>
      </c>
      <c r="F45" s="6">
        <v>3220213748</v>
      </c>
      <c r="G45" s="3">
        <v>27</v>
      </c>
      <c r="H45" s="3">
        <f t="shared" si="0"/>
        <v>77.142857142857139</v>
      </c>
      <c r="I45" s="9">
        <f t="shared" si="6"/>
        <v>15.428571428571429</v>
      </c>
      <c r="J45" s="2">
        <v>27</v>
      </c>
      <c r="K45" s="9">
        <f t="shared" si="1"/>
        <v>77.142857142857139</v>
      </c>
      <c r="L45" s="9">
        <f t="shared" si="2"/>
        <v>23.142857142857142</v>
      </c>
      <c r="M45" s="2">
        <v>92</v>
      </c>
      <c r="N45" s="2">
        <f t="shared" si="3"/>
        <v>18.400000000000002</v>
      </c>
      <c r="O45" s="11">
        <v>81</v>
      </c>
      <c r="P45" s="11">
        <f t="shared" si="4"/>
        <v>24.3</v>
      </c>
      <c r="Q45" s="9">
        <f t="shared" si="5"/>
        <v>81.271428571428572</v>
      </c>
      <c r="R45" s="16" t="s">
        <v>201</v>
      </c>
    </row>
    <row r="46" spans="3:18" x14ac:dyDescent="0.35">
      <c r="C46" s="3">
        <v>41</v>
      </c>
      <c r="D46" s="4" t="s">
        <v>45</v>
      </c>
      <c r="E46" s="6" t="s">
        <v>3</v>
      </c>
      <c r="F46" s="6">
        <v>3220213749</v>
      </c>
      <c r="G46" s="3">
        <v>27</v>
      </c>
      <c r="H46" s="3">
        <f t="shared" si="0"/>
        <v>77.142857142857139</v>
      </c>
      <c r="I46" s="9">
        <f t="shared" si="6"/>
        <v>15.428571428571429</v>
      </c>
      <c r="J46" s="2">
        <v>24</v>
      </c>
      <c r="K46" s="9">
        <f t="shared" si="1"/>
        <v>68.571428571428569</v>
      </c>
      <c r="L46" s="9">
        <f t="shared" si="2"/>
        <v>20.571428571428569</v>
      </c>
      <c r="M46" s="2">
        <v>94</v>
      </c>
      <c r="N46" s="2">
        <f t="shared" si="3"/>
        <v>18.8</v>
      </c>
      <c r="O46" s="11">
        <v>82.3</v>
      </c>
      <c r="P46" s="11">
        <f t="shared" si="4"/>
        <v>24.689999999999998</v>
      </c>
      <c r="Q46" s="9">
        <f t="shared" si="5"/>
        <v>79.489999999999995</v>
      </c>
      <c r="R46" s="16" t="s">
        <v>201</v>
      </c>
    </row>
    <row r="47" spans="3:18" x14ac:dyDescent="0.35">
      <c r="C47" s="3">
        <v>42</v>
      </c>
      <c r="D47" s="4" t="s">
        <v>46</v>
      </c>
      <c r="E47" s="6" t="s">
        <v>3</v>
      </c>
      <c r="F47" s="6">
        <v>3220213750</v>
      </c>
      <c r="G47" s="3">
        <v>29</v>
      </c>
      <c r="H47" s="3">
        <f t="shared" si="0"/>
        <v>82.857142857142861</v>
      </c>
      <c r="I47" s="9">
        <f t="shared" si="6"/>
        <v>16.571428571428573</v>
      </c>
      <c r="J47" s="2">
        <v>27</v>
      </c>
      <c r="K47" s="9">
        <f t="shared" si="1"/>
        <v>77.142857142857139</v>
      </c>
      <c r="L47" s="9">
        <f t="shared" si="2"/>
        <v>23.142857142857142</v>
      </c>
      <c r="M47" s="2">
        <v>94</v>
      </c>
      <c r="N47" s="2">
        <f t="shared" si="3"/>
        <v>18.8</v>
      </c>
      <c r="O47" s="11">
        <v>76.3</v>
      </c>
      <c r="P47" s="11">
        <f t="shared" si="4"/>
        <v>22.889999999999997</v>
      </c>
      <c r="Q47" s="9">
        <f t="shared" si="5"/>
        <v>81.404285714285706</v>
      </c>
      <c r="R47" s="16" t="s">
        <v>201</v>
      </c>
    </row>
    <row r="48" spans="3:18" x14ac:dyDescent="0.35">
      <c r="C48" s="3">
        <v>43</v>
      </c>
      <c r="D48" s="4" t="s">
        <v>47</v>
      </c>
      <c r="E48" s="6" t="s">
        <v>3</v>
      </c>
      <c r="F48" s="6">
        <v>3220213751</v>
      </c>
      <c r="G48" s="3">
        <v>32</v>
      </c>
      <c r="H48" s="3">
        <f t="shared" si="0"/>
        <v>91.428571428571431</v>
      </c>
      <c r="I48" s="9">
        <f t="shared" si="6"/>
        <v>18.285714285714288</v>
      </c>
      <c r="J48" s="2">
        <v>30</v>
      </c>
      <c r="K48" s="9">
        <f t="shared" si="1"/>
        <v>85.714285714285708</v>
      </c>
      <c r="L48" s="9">
        <f t="shared" si="2"/>
        <v>25.714285714285712</v>
      </c>
      <c r="M48" s="2">
        <v>94</v>
      </c>
      <c r="N48" s="2">
        <f t="shared" si="3"/>
        <v>18.8</v>
      </c>
      <c r="O48" s="11">
        <v>90</v>
      </c>
      <c r="P48" s="11">
        <f t="shared" si="4"/>
        <v>27</v>
      </c>
      <c r="Q48" s="9">
        <f t="shared" si="5"/>
        <v>89.8</v>
      </c>
      <c r="R48" s="16" t="s">
        <v>201</v>
      </c>
    </row>
    <row r="49" spans="3:18" x14ac:dyDescent="0.35">
      <c r="C49" s="3">
        <v>44</v>
      </c>
      <c r="D49" s="4" t="s">
        <v>48</v>
      </c>
      <c r="E49" s="6" t="s">
        <v>3</v>
      </c>
      <c r="F49" s="6">
        <v>3220213752</v>
      </c>
      <c r="G49" s="3">
        <v>17</v>
      </c>
      <c r="H49" s="3">
        <f t="shared" si="0"/>
        <v>48.571428571428569</v>
      </c>
      <c r="I49" s="9">
        <f t="shared" si="6"/>
        <v>9.7142857142857153</v>
      </c>
      <c r="J49" s="2">
        <v>24</v>
      </c>
      <c r="K49" s="9">
        <f t="shared" si="1"/>
        <v>68.571428571428569</v>
      </c>
      <c r="L49" s="9">
        <f t="shared" si="2"/>
        <v>20.571428571428569</v>
      </c>
      <c r="M49" s="2">
        <v>94</v>
      </c>
      <c r="N49" s="2">
        <f t="shared" si="3"/>
        <v>18.8</v>
      </c>
      <c r="O49" s="11">
        <v>84.5</v>
      </c>
      <c r="P49" s="11">
        <f t="shared" si="4"/>
        <v>25.349999999999998</v>
      </c>
      <c r="Q49" s="9">
        <f t="shared" si="5"/>
        <v>74.435714285714283</v>
      </c>
      <c r="R49" s="2" t="s">
        <v>206</v>
      </c>
    </row>
    <row r="50" spans="3:18" x14ac:dyDescent="0.35">
      <c r="C50" s="3">
        <v>45</v>
      </c>
      <c r="D50" s="4" t="s">
        <v>49</v>
      </c>
      <c r="E50" s="6" t="s">
        <v>3</v>
      </c>
      <c r="F50" s="6">
        <v>3220213753</v>
      </c>
      <c r="G50" s="3">
        <v>19</v>
      </c>
      <c r="H50" s="3">
        <f t="shared" si="0"/>
        <v>54.285714285714285</v>
      </c>
      <c r="I50" s="9">
        <f t="shared" si="6"/>
        <v>10.857142857142858</v>
      </c>
      <c r="J50" s="2">
        <v>19</v>
      </c>
      <c r="K50" s="9">
        <f t="shared" si="1"/>
        <v>54.285714285714285</v>
      </c>
      <c r="L50" s="9">
        <f t="shared" si="2"/>
        <v>16.285714285714285</v>
      </c>
      <c r="M50" s="2">
        <v>94</v>
      </c>
      <c r="N50" s="2">
        <f t="shared" si="3"/>
        <v>18.8</v>
      </c>
      <c r="O50" s="11">
        <v>84</v>
      </c>
      <c r="P50" s="11">
        <f t="shared" si="4"/>
        <v>25.2</v>
      </c>
      <c r="Q50" s="9">
        <f t="shared" si="5"/>
        <v>71.142857142857139</v>
      </c>
      <c r="R50" s="2" t="s">
        <v>206</v>
      </c>
    </row>
    <row r="51" spans="3:18" x14ac:dyDescent="0.35">
      <c r="C51" s="3">
        <v>46</v>
      </c>
      <c r="D51" s="4" t="s">
        <v>50</v>
      </c>
      <c r="E51" s="6" t="s">
        <v>3</v>
      </c>
      <c r="F51" s="6">
        <v>3220213754</v>
      </c>
      <c r="G51" s="3">
        <v>27</v>
      </c>
      <c r="H51" s="3">
        <f t="shared" si="0"/>
        <v>77.142857142857139</v>
      </c>
      <c r="I51" s="9">
        <f t="shared" si="6"/>
        <v>15.428571428571429</v>
      </c>
      <c r="J51" s="2">
        <v>28</v>
      </c>
      <c r="K51" s="9">
        <f t="shared" si="1"/>
        <v>80</v>
      </c>
      <c r="L51" s="9">
        <f t="shared" si="2"/>
        <v>24</v>
      </c>
      <c r="M51" s="2">
        <v>94</v>
      </c>
      <c r="N51" s="2">
        <f t="shared" si="3"/>
        <v>18.8</v>
      </c>
      <c r="O51" s="11">
        <v>81</v>
      </c>
      <c r="P51" s="11">
        <f t="shared" si="4"/>
        <v>24.3</v>
      </c>
      <c r="Q51" s="9">
        <f t="shared" si="5"/>
        <v>82.528571428571425</v>
      </c>
      <c r="R51" s="16" t="s">
        <v>201</v>
      </c>
    </row>
    <row r="52" spans="3:18" x14ac:dyDescent="0.35">
      <c r="C52" s="3">
        <v>47</v>
      </c>
      <c r="D52" s="4" t="s">
        <v>51</v>
      </c>
      <c r="E52" s="6" t="s">
        <v>3</v>
      </c>
      <c r="F52" s="6">
        <v>3220213755</v>
      </c>
      <c r="G52" s="3">
        <v>24</v>
      </c>
      <c r="H52" s="3">
        <f t="shared" si="0"/>
        <v>68.571428571428569</v>
      </c>
      <c r="I52" s="9">
        <f t="shared" si="6"/>
        <v>13.714285714285715</v>
      </c>
      <c r="J52" s="2">
        <v>21</v>
      </c>
      <c r="K52" s="9">
        <f t="shared" si="1"/>
        <v>60</v>
      </c>
      <c r="L52" s="9">
        <f t="shared" si="2"/>
        <v>18</v>
      </c>
      <c r="M52" s="2">
        <v>94</v>
      </c>
      <c r="N52" s="2">
        <f t="shared" si="3"/>
        <v>18.8</v>
      </c>
      <c r="O52" s="11">
        <v>84</v>
      </c>
      <c r="P52" s="11">
        <f t="shared" si="4"/>
        <v>25.2</v>
      </c>
      <c r="Q52" s="9">
        <f t="shared" si="5"/>
        <v>75.714285714285722</v>
      </c>
      <c r="R52" s="2" t="s">
        <v>206</v>
      </c>
    </row>
    <row r="53" spans="3:18" x14ac:dyDescent="0.35">
      <c r="C53" s="3">
        <v>48</v>
      </c>
      <c r="D53" s="4" t="s">
        <v>2</v>
      </c>
      <c r="E53" s="6" t="s">
        <v>3</v>
      </c>
      <c r="F53" s="6">
        <v>3120203607</v>
      </c>
      <c r="G53" s="3">
        <v>23</v>
      </c>
      <c r="H53" s="3">
        <f>G53*10/3.5</f>
        <v>65.714285714285708</v>
      </c>
      <c r="I53" s="9">
        <f>H53*20%</f>
        <v>13.142857142857142</v>
      </c>
      <c r="J53" s="2">
        <v>29</v>
      </c>
      <c r="K53" s="9">
        <f>J53*10/3.5</f>
        <v>82.857142857142861</v>
      </c>
      <c r="L53" s="9">
        <f>K53*30%</f>
        <v>24.857142857142858</v>
      </c>
      <c r="M53" s="2">
        <v>94</v>
      </c>
      <c r="N53" s="2">
        <f>M53*20%</f>
        <v>18.8</v>
      </c>
      <c r="O53" s="11">
        <v>89.9</v>
      </c>
      <c r="P53" s="11">
        <f>O53*30%</f>
        <v>26.970000000000002</v>
      </c>
      <c r="Q53" s="9">
        <f>P53+N53+L53+I53</f>
        <v>83.77</v>
      </c>
      <c r="R53" s="16" t="s">
        <v>201</v>
      </c>
    </row>
    <row r="55" spans="3:18" x14ac:dyDescent="0.35">
      <c r="E55"/>
      <c r="F55"/>
      <c r="J55"/>
      <c r="K55"/>
      <c r="N55" t="s">
        <v>213</v>
      </c>
      <c r="P55"/>
    </row>
    <row r="57" spans="3:18" x14ac:dyDescent="0.35">
      <c r="N57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56A5-E86A-49C1-9683-AB072AD257EF}">
  <dimension ref="D1:S55"/>
  <sheetViews>
    <sheetView topLeftCell="D1" zoomScale="85" zoomScaleNormal="90" workbookViewId="0">
      <selection activeCell="P5" sqref="P5:P51"/>
    </sheetView>
  </sheetViews>
  <sheetFormatPr defaultRowHeight="14.5" x14ac:dyDescent="0.35"/>
  <cols>
    <col min="4" max="4" width="7.7265625" customWidth="1"/>
    <col min="5" max="5" width="35.26953125" customWidth="1"/>
    <col min="6" max="6" width="7.26953125" customWidth="1"/>
    <col min="7" max="7" width="17.81640625" customWidth="1"/>
    <col min="8" max="9" width="10.7265625" customWidth="1"/>
    <col min="11" max="11" width="10.1796875" style="1" customWidth="1"/>
    <col min="12" max="12" width="9.1796875" style="1"/>
    <col min="18" max="18" width="10.453125" customWidth="1"/>
  </cols>
  <sheetData>
    <row r="1" spans="4:19" x14ac:dyDescent="0.35">
      <c r="D1" s="1"/>
      <c r="E1" s="8"/>
      <c r="F1" s="7" t="s">
        <v>197</v>
      </c>
      <c r="G1" s="8"/>
    </row>
    <row r="2" spans="4:19" x14ac:dyDescent="0.35">
      <c r="D2" s="1"/>
      <c r="E2" s="8" t="s">
        <v>189</v>
      </c>
      <c r="F2" s="1"/>
      <c r="G2" s="1"/>
    </row>
    <row r="3" spans="4:19" x14ac:dyDescent="0.35">
      <c r="E3" s="8" t="s">
        <v>209</v>
      </c>
    </row>
    <row r="4" spans="4:19" x14ac:dyDescent="0.35">
      <c r="D4" s="12" t="s">
        <v>183</v>
      </c>
      <c r="E4" s="12" t="s">
        <v>185</v>
      </c>
      <c r="F4" s="13" t="s">
        <v>190</v>
      </c>
      <c r="G4" s="12" t="s">
        <v>187</v>
      </c>
      <c r="H4" s="13" t="s">
        <v>184</v>
      </c>
      <c r="I4" s="14" t="s">
        <v>193</v>
      </c>
      <c r="J4" s="14">
        <v>0.2</v>
      </c>
      <c r="K4" s="12" t="s">
        <v>192</v>
      </c>
      <c r="L4" s="14" t="s">
        <v>193</v>
      </c>
      <c r="M4" s="14">
        <v>0.3</v>
      </c>
      <c r="N4" s="12" t="s">
        <v>194</v>
      </c>
      <c r="O4" s="14">
        <v>0.2</v>
      </c>
      <c r="P4" s="12" t="s">
        <v>202</v>
      </c>
      <c r="Q4" s="15">
        <v>0.3</v>
      </c>
      <c r="R4" s="12" t="s">
        <v>199</v>
      </c>
      <c r="S4" s="12" t="s">
        <v>203</v>
      </c>
    </row>
    <row r="5" spans="4:19" x14ac:dyDescent="0.35">
      <c r="D5" s="3">
        <v>1</v>
      </c>
      <c r="E5" s="4" t="s">
        <v>52</v>
      </c>
      <c r="F5" s="4" t="s">
        <v>5</v>
      </c>
      <c r="G5" s="4">
        <v>3220213756</v>
      </c>
      <c r="H5" s="3">
        <v>26</v>
      </c>
      <c r="I5" s="3">
        <f>H5*10/3.5</f>
        <v>74.285714285714292</v>
      </c>
      <c r="J5" s="9">
        <f>I5*20%</f>
        <v>14.857142857142859</v>
      </c>
      <c r="K5" s="2">
        <v>30</v>
      </c>
      <c r="L5" s="9">
        <f>K5*10/3.3</f>
        <v>90.909090909090921</v>
      </c>
      <c r="M5" s="9">
        <f>L5*30%</f>
        <v>27.272727272727277</v>
      </c>
      <c r="N5" s="2">
        <v>92</v>
      </c>
      <c r="O5" s="2">
        <f>N5*20%</f>
        <v>18.400000000000002</v>
      </c>
      <c r="P5" s="11">
        <v>87.7</v>
      </c>
      <c r="Q5" s="11">
        <f>P5*30%</f>
        <v>26.31</v>
      </c>
      <c r="R5" s="9">
        <f>Q5+O5+M5+J5</f>
        <v>86.839870129870135</v>
      </c>
      <c r="S5" s="16" t="s">
        <v>201</v>
      </c>
    </row>
    <row r="6" spans="4:19" x14ac:dyDescent="0.35">
      <c r="D6" s="3">
        <v>2</v>
      </c>
      <c r="E6" s="4" t="s">
        <v>53</v>
      </c>
      <c r="F6" s="4" t="s">
        <v>5</v>
      </c>
      <c r="G6" s="4">
        <v>3220213757</v>
      </c>
      <c r="H6" s="3">
        <v>25</v>
      </c>
      <c r="I6" s="3">
        <f t="shared" ref="I6:I32" si="0">H6*10/3.5</f>
        <v>71.428571428571431</v>
      </c>
      <c r="J6" s="9">
        <f t="shared" ref="J6:J32" si="1">I6*20%</f>
        <v>14.285714285714286</v>
      </c>
      <c r="K6" s="2">
        <v>24</v>
      </c>
      <c r="L6" s="9">
        <f t="shared" ref="L6:L31" si="2">K6*10/3.3</f>
        <v>72.727272727272734</v>
      </c>
      <c r="M6" s="9">
        <f t="shared" ref="M6:M32" si="3">L6*30%</f>
        <v>21.81818181818182</v>
      </c>
      <c r="N6" s="2">
        <v>92</v>
      </c>
      <c r="O6" s="2">
        <f t="shared" ref="O6:O32" si="4">N6*20%</f>
        <v>18.400000000000002</v>
      </c>
      <c r="P6" s="11">
        <v>82</v>
      </c>
      <c r="Q6" s="11">
        <f t="shared" ref="Q6:Q32" si="5">P6*30%</f>
        <v>24.599999999999998</v>
      </c>
      <c r="R6" s="9">
        <f t="shared" ref="R6:R32" si="6">Q6+O6+M6+J6</f>
        <v>79.103896103896105</v>
      </c>
      <c r="S6" s="16" t="s">
        <v>201</v>
      </c>
    </row>
    <row r="7" spans="4:19" x14ac:dyDescent="0.35">
      <c r="D7" s="3">
        <v>3</v>
      </c>
      <c r="E7" s="4" t="s">
        <v>54</v>
      </c>
      <c r="F7" s="4" t="s">
        <v>5</v>
      </c>
      <c r="G7" s="4">
        <v>3220213758</v>
      </c>
      <c r="H7" s="3">
        <v>27</v>
      </c>
      <c r="I7" s="3">
        <f t="shared" si="0"/>
        <v>77.142857142857139</v>
      </c>
      <c r="J7" s="9">
        <f t="shared" si="1"/>
        <v>15.428571428571429</v>
      </c>
      <c r="K7" s="2">
        <v>22</v>
      </c>
      <c r="L7" s="9">
        <f t="shared" si="2"/>
        <v>66.666666666666671</v>
      </c>
      <c r="M7" s="9">
        <f t="shared" si="3"/>
        <v>20</v>
      </c>
      <c r="N7" s="2">
        <v>92</v>
      </c>
      <c r="O7" s="2">
        <f t="shared" si="4"/>
        <v>18.400000000000002</v>
      </c>
      <c r="P7" s="11">
        <v>83</v>
      </c>
      <c r="Q7" s="11">
        <f t="shared" si="5"/>
        <v>24.9</v>
      </c>
      <c r="R7" s="9">
        <f t="shared" si="6"/>
        <v>78.728571428571428</v>
      </c>
      <c r="S7" s="16" t="s">
        <v>201</v>
      </c>
    </row>
    <row r="8" spans="4:19" x14ac:dyDescent="0.35">
      <c r="D8" s="3">
        <v>4</v>
      </c>
      <c r="E8" s="4" t="s">
        <v>55</v>
      </c>
      <c r="F8" s="4" t="s">
        <v>5</v>
      </c>
      <c r="G8" s="4">
        <v>3220213759</v>
      </c>
      <c r="H8" s="3">
        <v>24</v>
      </c>
      <c r="I8" s="3">
        <f t="shared" si="0"/>
        <v>68.571428571428569</v>
      </c>
      <c r="J8" s="9">
        <f t="shared" si="1"/>
        <v>13.714285714285715</v>
      </c>
      <c r="K8" s="2">
        <v>26</v>
      </c>
      <c r="L8" s="9">
        <f t="shared" si="2"/>
        <v>78.787878787878796</v>
      </c>
      <c r="M8" s="9">
        <f t="shared" si="3"/>
        <v>23.636363636363637</v>
      </c>
      <c r="N8" s="2">
        <v>92</v>
      </c>
      <c r="O8" s="2">
        <f t="shared" si="4"/>
        <v>18.400000000000002</v>
      </c>
      <c r="P8" s="11">
        <v>83.6</v>
      </c>
      <c r="Q8" s="11">
        <f t="shared" si="5"/>
        <v>25.08</v>
      </c>
      <c r="R8" s="9">
        <f t="shared" si="6"/>
        <v>80.830649350649367</v>
      </c>
      <c r="S8" s="16" t="s">
        <v>201</v>
      </c>
    </row>
    <row r="9" spans="4:19" x14ac:dyDescent="0.35">
      <c r="D9" s="3">
        <v>5</v>
      </c>
      <c r="E9" s="4" t="s">
        <v>56</v>
      </c>
      <c r="F9" s="4" t="s">
        <v>5</v>
      </c>
      <c r="G9" s="4">
        <v>3220213761</v>
      </c>
      <c r="H9" s="3">
        <v>28</v>
      </c>
      <c r="I9" s="3">
        <f t="shared" si="0"/>
        <v>80</v>
      </c>
      <c r="J9" s="9">
        <f t="shared" si="1"/>
        <v>16</v>
      </c>
      <c r="K9" s="2">
        <v>24</v>
      </c>
      <c r="L9" s="9">
        <f t="shared" si="2"/>
        <v>72.727272727272734</v>
      </c>
      <c r="M9" s="9">
        <f t="shared" si="3"/>
        <v>21.81818181818182</v>
      </c>
      <c r="N9" s="2">
        <v>92</v>
      </c>
      <c r="O9" s="2">
        <f t="shared" si="4"/>
        <v>18.400000000000002</v>
      </c>
      <c r="P9" s="11">
        <v>83.5</v>
      </c>
      <c r="Q9" s="11">
        <f t="shared" si="5"/>
        <v>25.05</v>
      </c>
      <c r="R9" s="9">
        <f t="shared" si="6"/>
        <v>81.26818181818183</v>
      </c>
      <c r="S9" s="16" t="s">
        <v>201</v>
      </c>
    </row>
    <row r="10" spans="4:19" x14ac:dyDescent="0.35">
      <c r="D10" s="3">
        <v>6</v>
      </c>
      <c r="E10" s="4" t="s">
        <v>57</v>
      </c>
      <c r="F10" s="4" t="s">
        <v>5</v>
      </c>
      <c r="G10" s="4">
        <v>3220213762</v>
      </c>
      <c r="H10" s="3">
        <v>22</v>
      </c>
      <c r="I10" s="3">
        <f t="shared" si="0"/>
        <v>62.857142857142854</v>
      </c>
      <c r="J10" s="9">
        <f t="shared" si="1"/>
        <v>12.571428571428571</v>
      </c>
      <c r="K10" s="2">
        <v>25</v>
      </c>
      <c r="L10" s="9">
        <f t="shared" si="2"/>
        <v>75.757575757575765</v>
      </c>
      <c r="M10" s="9">
        <f t="shared" si="3"/>
        <v>22.72727272727273</v>
      </c>
      <c r="N10" s="2">
        <v>92</v>
      </c>
      <c r="O10" s="2">
        <f t="shared" si="4"/>
        <v>18.400000000000002</v>
      </c>
      <c r="P10" s="11">
        <v>82.8</v>
      </c>
      <c r="Q10" s="11">
        <f t="shared" si="5"/>
        <v>24.84</v>
      </c>
      <c r="R10" s="9">
        <f t="shared" si="6"/>
        <v>78.538701298701298</v>
      </c>
      <c r="S10" s="16" t="s">
        <v>201</v>
      </c>
    </row>
    <row r="11" spans="4:19" x14ac:dyDescent="0.35">
      <c r="D11" s="3">
        <v>7</v>
      </c>
      <c r="E11" s="4" t="s">
        <v>58</v>
      </c>
      <c r="F11" s="4" t="s">
        <v>5</v>
      </c>
      <c r="G11" s="4">
        <v>3220213763</v>
      </c>
      <c r="H11" s="3">
        <v>23</v>
      </c>
      <c r="I11" s="3">
        <f t="shared" si="0"/>
        <v>65.714285714285708</v>
      </c>
      <c r="J11" s="9">
        <f t="shared" si="1"/>
        <v>13.142857142857142</v>
      </c>
      <c r="K11" s="2">
        <v>25</v>
      </c>
      <c r="L11" s="9">
        <f t="shared" si="2"/>
        <v>75.757575757575765</v>
      </c>
      <c r="M11" s="9">
        <f t="shared" si="3"/>
        <v>22.72727272727273</v>
      </c>
      <c r="N11" s="2">
        <v>92</v>
      </c>
      <c r="O11" s="2">
        <f t="shared" si="4"/>
        <v>18.400000000000002</v>
      </c>
      <c r="P11" s="11">
        <v>84.9</v>
      </c>
      <c r="Q11" s="11">
        <f t="shared" si="5"/>
        <v>25.470000000000002</v>
      </c>
      <c r="R11" s="9">
        <f t="shared" si="6"/>
        <v>79.740129870129877</v>
      </c>
      <c r="S11" s="16" t="s">
        <v>201</v>
      </c>
    </row>
    <row r="12" spans="4:19" x14ac:dyDescent="0.35">
      <c r="D12" s="3">
        <v>8</v>
      </c>
      <c r="E12" s="4" t="s">
        <v>59</v>
      </c>
      <c r="F12" s="4" t="s">
        <v>5</v>
      </c>
      <c r="G12" s="4">
        <v>3220213764</v>
      </c>
      <c r="H12" s="3">
        <v>28</v>
      </c>
      <c r="I12" s="3">
        <f t="shared" si="0"/>
        <v>80</v>
      </c>
      <c r="J12" s="9">
        <f t="shared" si="1"/>
        <v>16</v>
      </c>
      <c r="K12" s="2">
        <v>23</v>
      </c>
      <c r="L12" s="9">
        <f t="shared" si="2"/>
        <v>69.696969696969703</v>
      </c>
      <c r="M12" s="9">
        <f t="shared" si="3"/>
        <v>20.90909090909091</v>
      </c>
      <c r="N12" s="2">
        <v>92</v>
      </c>
      <c r="O12" s="2">
        <f t="shared" si="4"/>
        <v>18.400000000000002</v>
      </c>
      <c r="P12" s="11">
        <v>88.8</v>
      </c>
      <c r="Q12" s="11">
        <f t="shared" si="5"/>
        <v>26.639999999999997</v>
      </c>
      <c r="R12" s="9">
        <f t="shared" si="6"/>
        <v>81.949090909090913</v>
      </c>
      <c r="S12" s="16" t="s">
        <v>201</v>
      </c>
    </row>
    <row r="13" spans="4:19" x14ac:dyDescent="0.35">
      <c r="D13" s="3">
        <v>9</v>
      </c>
      <c r="E13" s="4" t="s">
        <v>60</v>
      </c>
      <c r="F13" s="4" t="s">
        <v>5</v>
      </c>
      <c r="G13" s="4">
        <v>3220213765</v>
      </c>
      <c r="H13" s="3">
        <v>30</v>
      </c>
      <c r="I13" s="3">
        <f t="shared" si="0"/>
        <v>85.714285714285708</v>
      </c>
      <c r="J13" s="9">
        <f t="shared" si="1"/>
        <v>17.142857142857142</v>
      </c>
      <c r="K13" s="2">
        <v>27</v>
      </c>
      <c r="L13" s="9">
        <f t="shared" si="2"/>
        <v>81.818181818181827</v>
      </c>
      <c r="M13" s="9">
        <f t="shared" si="3"/>
        <v>24.545454545454547</v>
      </c>
      <c r="N13" s="2">
        <v>92</v>
      </c>
      <c r="O13" s="2">
        <f t="shared" si="4"/>
        <v>18.400000000000002</v>
      </c>
      <c r="P13" s="11">
        <v>82</v>
      </c>
      <c r="Q13" s="11">
        <f t="shared" si="5"/>
        <v>24.599999999999998</v>
      </c>
      <c r="R13" s="9">
        <f t="shared" si="6"/>
        <v>84.688311688311686</v>
      </c>
      <c r="S13" s="16" t="s">
        <v>201</v>
      </c>
    </row>
    <row r="14" spans="4:19" x14ac:dyDescent="0.35">
      <c r="D14" s="3">
        <v>10</v>
      </c>
      <c r="E14" s="4" t="s">
        <v>61</v>
      </c>
      <c r="F14" s="4" t="s">
        <v>5</v>
      </c>
      <c r="G14" s="4">
        <v>3220213766</v>
      </c>
      <c r="H14" s="3">
        <v>29</v>
      </c>
      <c r="I14" s="3">
        <f t="shared" si="0"/>
        <v>82.857142857142861</v>
      </c>
      <c r="J14" s="9">
        <f t="shared" si="1"/>
        <v>16.571428571428573</v>
      </c>
      <c r="K14" s="2">
        <v>25</v>
      </c>
      <c r="L14" s="9">
        <f t="shared" si="2"/>
        <v>75.757575757575765</v>
      </c>
      <c r="M14" s="9">
        <f t="shared" si="3"/>
        <v>22.72727272727273</v>
      </c>
      <c r="N14" s="2">
        <v>94</v>
      </c>
      <c r="O14" s="2">
        <f t="shared" si="4"/>
        <v>18.8</v>
      </c>
      <c r="P14" s="11">
        <v>85.2</v>
      </c>
      <c r="Q14" s="11">
        <f t="shared" si="5"/>
        <v>25.56</v>
      </c>
      <c r="R14" s="9">
        <f t="shared" si="6"/>
        <v>83.658701298701303</v>
      </c>
      <c r="S14" s="16" t="s">
        <v>201</v>
      </c>
    </row>
    <row r="15" spans="4:19" x14ac:dyDescent="0.35">
      <c r="D15" s="3">
        <v>11</v>
      </c>
      <c r="E15" s="4" t="s">
        <v>62</v>
      </c>
      <c r="F15" s="4" t="s">
        <v>5</v>
      </c>
      <c r="G15" s="4">
        <v>3220213767</v>
      </c>
      <c r="H15" s="3">
        <v>21</v>
      </c>
      <c r="I15" s="3">
        <f t="shared" si="0"/>
        <v>60</v>
      </c>
      <c r="J15" s="9">
        <f t="shared" si="1"/>
        <v>12</v>
      </c>
      <c r="K15" s="2">
        <v>23</v>
      </c>
      <c r="L15" s="9">
        <f t="shared" si="2"/>
        <v>69.696969696969703</v>
      </c>
      <c r="M15" s="9">
        <f t="shared" si="3"/>
        <v>20.90909090909091</v>
      </c>
      <c r="N15" s="2">
        <v>94</v>
      </c>
      <c r="O15" s="2">
        <f t="shared" si="4"/>
        <v>18.8</v>
      </c>
      <c r="P15" s="11">
        <v>81.099999999999994</v>
      </c>
      <c r="Q15" s="11">
        <f t="shared" si="5"/>
        <v>24.33</v>
      </c>
      <c r="R15" s="9">
        <f t="shared" si="6"/>
        <v>76.039090909090902</v>
      </c>
      <c r="S15" s="2" t="s">
        <v>206</v>
      </c>
    </row>
    <row r="16" spans="4:19" x14ac:dyDescent="0.35">
      <c r="D16" s="3">
        <v>12</v>
      </c>
      <c r="E16" s="4" t="s">
        <v>63</v>
      </c>
      <c r="F16" s="4" t="s">
        <v>5</v>
      </c>
      <c r="G16" s="4">
        <v>3220213768</v>
      </c>
      <c r="H16" s="3">
        <v>17</v>
      </c>
      <c r="I16" s="3">
        <f t="shared" si="0"/>
        <v>48.571428571428569</v>
      </c>
      <c r="J16" s="9">
        <f t="shared" si="1"/>
        <v>9.7142857142857153</v>
      </c>
      <c r="K16" s="2">
        <v>25</v>
      </c>
      <c r="L16" s="9">
        <f t="shared" si="2"/>
        <v>75.757575757575765</v>
      </c>
      <c r="M16" s="9">
        <f t="shared" si="3"/>
        <v>22.72727272727273</v>
      </c>
      <c r="N16" s="2">
        <v>94</v>
      </c>
      <c r="O16" s="2">
        <f t="shared" si="4"/>
        <v>18.8</v>
      </c>
      <c r="P16" s="11">
        <v>82.5</v>
      </c>
      <c r="Q16" s="11">
        <f t="shared" si="5"/>
        <v>24.75</v>
      </c>
      <c r="R16" s="9">
        <f t="shared" si="6"/>
        <v>75.991558441558453</v>
      </c>
      <c r="S16" s="2" t="s">
        <v>206</v>
      </c>
    </row>
    <row r="17" spans="4:19" x14ac:dyDescent="0.35">
      <c r="D17" s="3">
        <v>13</v>
      </c>
      <c r="E17" s="4" t="s">
        <v>64</v>
      </c>
      <c r="F17" s="4" t="s">
        <v>5</v>
      </c>
      <c r="G17" s="4">
        <v>3220213770</v>
      </c>
      <c r="H17" s="3">
        <v>22</v>
      </c>
      <c r="I17" s="3">
        <f t="shared" si="0"/>
        <v>62.857142857142854</v>
      </c>
      <c r="J17" s="9">
        <f t="shared" si="1"/>
        <v>12.571428571428571</v>
      </c>
      <c r="K17" s="2">
        <v>17</v>
      </c>
      <c r="L17" s="9">
        <f t="shared" si="2"/>
        <v>51.515151515151516</v>
      </c>
      <c r="M17" s="9">
        <f t="shared" si="3"/>
        <v>15.454545454545453</v>
      </c>
      <c r="N17" s="2">
        <v>94</v>
      </c>
      <c r="O17" s="2">
        <f t="shared" si="4"/>
        <v>18.8</v>
      </c>
      <c r="P17" s="11">
        <v>79.599999999999994</v>
      </c>
      <c r="Q17" s="11">
        <f t="shared" si="5"/>
        <v>23.88</v>
      </c>
      <c r="R17" s="9">
        <f t="shared" si="6"/>
        <v>70.705974025974029</v>
      </c>
      <c r="S17" s="2" t="s">
        <v>206</v>
      </c>
    </row>
    <row r="18" spans="4:19" x14ac:dyDescent="0.35">
      <c r="D18" s="3">
        <v>14</v>
      </c>
      <c r="E18" s="4" t="s">
        <v>65</v>
      </c>
      <c r="F18" s="4" t="s">
        <v>5</v>
      </c>
      <c r="G18" s="4">
        <v>3220213771</v>
      </c>
      <c r="H18" s="3">
        <v>23</v>
      </c>
      <c r="I18" s="3">
        <f t="shared" si="0"/>
        <v>65.714285714285708</v>
      </c>
      <c r="J18" s="9">
        <f t="shared" si="1"/>
        <v>13.142857142857142</v>
      </c>
      <c r="K18" s="2">
        <v>26</v>
      </c>
      <c r="L18" s="9">
        <f t="shared" si="2"/>
        <v>78.787878787878796</v>
      </c>
      <c r="M18" s="9">
        <f t="shared" si="3"/>
        <v>23.636363636363637</v>
      </c>
      <c r="N18" s="2">
        <v>94</v>
      </c>
      <c r="O18" s="2">
        <f t="shared" si="4"/>
        <v>18.8</v>
      </c>
      <c r="P18" s="11">
        <v>84.5</v>
      </c>
      <c r="Q18" s="11">
        <f t="shared" si="5"/>
        <v>25.349999999999998</v>
      </c>
      <c r="R18" s="9">
        <f t="shared" si="6"/>
        <v>80.929220779220771</v>
      </c>
      <c r="S18" s="16" t="s">
        <v>201</v>
      </c>
    </row>
    <row r="19" spans="4:19" x14ac:dyDescent="0.35">
      <c r="D19" s="3">
        <v>15</v>
      </c>
      <c r="E19" s="4" t="s">
        <v>66</v>
      </c>
      <c r="F19" s="4" t="s">
        <v>5</v>
      </c>
      <c r="G19" s="4">
        <v>3220213773</v>
      </c>
      <c r="H19" s="3">
        <v>26</v>
      </c>
      <c r="I19" s="3">
        <f t="shared" si="0"/>
        <v>74.285714285714292</v>
      </c>
      <c r="J19" s="9">
        <f t="shared" si="1"/>
        <v>14.857142857142859</v>
      </c>
      <c r="K19" s="2">
        <v>28</v>
      </c>
      <c r="L19" s="9">
        <f t="shared" si="2"/>
        <v>84.848484848484858</v>
      </c>
      <c r="M19" s="9">
        <f t="shared" si="3"/>
        <v>25.454545454545457</v>
      </c>
      <c r="N19" s="2">
        <v>94</v>
      </c>
      <c r="O19" s="2">
        <f t="shared" si="4"/>
        <v>18.8</v>
      </c>
      <c r="P19" s="11">
        <v>83.3</v>
      </c>
      <c r="Q19" s="11">
        <f t="shared" si="5"/>
        <v>24.99</v>
      </c>
      <c r="R19" s="9">
        <f t="shared" si="6"/>
        <v>84.101688311688321</v>
      </c>
      <c r="S19" s="16" t="s">
        <v>201</v>
      </c>
    </row>
    <row r="20" spans="4:19" x14ac:dyDescent="0.35">
      <c r="D20" s="3">
        <v>16</v>
      </c>
      <c r="E20" s="4" t="s">
        <v>67</v>
      </c>
      <c r="F20" s="4" t="s">
        <v>5</v>
      </c>
      <c r="G20" s="4">
        <v>3220213774</v>
      </c>
      <c r="H20" s="3">
        <v>26</v>
      </c>
      <c r="I20" s="3">
        <f t="shared" si="0"/>
        <v>74.285714285714292</v>
      </c>
      <c r="J20" s="9">
        <f t="shared" si="1"/>
        <v>14.857142857142859</v>
      </c>
      <c r="K20" s="2">
        <v>31</v>
      </c>
      <c r="L20" s="9">
        <f t="shared" si="2"/>
        <v>93.939393939393938</v>
      </c>
      <c r="M20" s="9">
        <f t="shared" si="3"/>
        <v>28.18181818181818</v>
      </c>
      <c r="N20" s="2">
        <v>94</v>
      </c>
      <c r="O20" s="2">
        <f t="shared" si="4"/>
        <v>18.8</v>
      </c>
      <c r="P20" s="11">
        <v>80.599999999999994</v>
      </c>
      <c r="Q20" s="11">
        <f t="shared" si="5"/>
        <v>24.179999999999996</v>
      </c>
      <c r="R20" s="9">
        <f t="shared" si="6"/>
        <v>86.018961038961038</v>
      </c>
      <c r="S20" s="16" t="s">
        <v>201</v>
      </c>
    </row>
    <row r="21" spans="4:19" x14ac:dyDescent="0.35">
      <c r="D21" s="3">
        <v>17</v>
      </c>
      <c r="E21" s="4" t="s">
        <v>68</v>
      </c>
      <c r="F21" s="4" t="s">
        <v>5</v>
      </c>
      <c r="G21" s="4">
        <v>3220213775</v>
      </c>
      <c r="H21" s="3">
        <v>16</v>
      </c>
      <c r="I21" s="3">
        <f t="shared" si="0"/>
        <v>45.714285714285715</v>
      </c>
      <c r="J21" s="9">
        <f t="shared" si="1"/>
        <v>9.1428571428571441</v>
      </c>
      <c r="K21" s="2">
        <v>22</v>
      </c>
      <c r="L21" s="9">
        <f t="shared" si="2"/>
        <v>66.666666666666671</v>
      </c>
      <c r="M21" s="9">
        <f t="shared" si="3"/>
        <v>20</v>
      </c>
      <c r="N21" s="2">
        <v>92</v>
      </c>
      <c r="O21" s="2">
        <f t="shared" si="4"/>
        <v>18.400000000000002</v>
      </c>
      <c r="P21" s="11">
        <v>83.8</v>
      </c>
      <c r="Q21" s="11">
        <f t="shared" si="5"/>
        <v>25.139999999999997</v>
      </c>
      <c r="R21" s="9">
        <f t="shared" si="6"/>
        <v>72.682857142857145</v>
      </c>
      <c r="S21" s="11" t="s">
        <v>206</v>
      </c>
    </row>
    <row r="22" spans="4:19" x14ac:dyDescent="0.35">
      <c r="D22" s="3">
        <v>18</v>
      </c>
      <c r="E22" s="4" t="s">
        <v>69</v>
      </c>
      <c r="F22" s="4" t="s">
        <v>5</v>
      </c>
      <c r="G22" s="4">
        <v>3220213776</v>
      </c>
      <c r="H22" s="3">
        <v>25</v>
      </c>
      <c r="I22" s="3">
        <f t="shared" si="0"/>
        <v>71.428571428571431</v>
      </c>
      <c r="J22" s="9">
        <f t="shared" si="1"/>
        <v>14.285714285714286</v>
      </c>
      <c r="K22" s="2">
        <v>20</v>
      </c>
      <c r="L22" s="9">
        <f t="shared" si="2"/>
        <v>60.606060606060609</v>
      </c>
      <c r="M22" s="9">
        <f t="shared" si="3"/>
        <v>18.181818181818183</v>
      </c>
      <c r="N22" s="2">
        <v>92</v>
      </c>
      <c r="O22" s="2">
        <f t="shared" si="4"/>
        <v>18.400000000000002</v>
      </c>
      <c r="P22" s="11">
        <v>81</v>
      </c>
      <c r="Q22" s="11">
        <f t="shared" si="5"/>
        <v>24.3</v>
      </c>
      <c r="R22" s="9">
        <f t="shared" si="6"/>
        <v>75.167532467532482</v>
      </c>
      <c r="S22" s="11" t="s">
        <v>206</v>
      </c>
    </row>
    <row r="23" spans="4:19" x14ac:dyDescent="0.35">
      <c r="D23" s="3">
        <v>19</v>
      </c>
      <c r="E23" s="4" t="s">
        <v>70</v>
      </c>
      <c r="F23" s="4" t="s">
        <v>5</v>
      </c>
      <c r="G23" s="4">
        <v>3220213777</v>
      </c>
      <c r="H23" s="3">
        <v>29</v>
      </c>
      <c r="I23" s="3">
        <f t="shared" si="0"/>
        <v>82.857142857142861</v>
      </c>
      <c r="J23" s="9">
        <f t="shared" si="1"/>
        <v>16.571428571428573</v>
      </c>
      <c r="K23" s="2">
        <v>23</v>
      </c>
      <c r="L23" s="9">
        <f t="shared" si="2"/>
        <v>69.696969696969703</v>
      </c>
      <c r="M23" s="9">
        <f t="shared" si="3"/>
        <v>20.90909090909091</v>
      </c>
      <c r="N23" s="2">
        <v>92</v>
      </c>
      <c r="O23" s="2">
        <f t="shared" si="4"/>
        <v>18.400000000000002</v>
      </c>
      <c r="P23" s="11">
        <v>88</v>
      </c>
      <c r="Q23" s="11">
        <f t="shared" si="5"/>
        <v>26.4</v>
      </c>
      <c r="R23" s="9">
        <f t="shared" si="6"/>
        <v>82.280519480519473</v>
      </c>
      <c r="S23" s="16" t="s">
        <v>201</v>
      </c>
    </row>
    <row r="24" spans="4:19" x14ac:dyDescent="0.35">
      <c r="D24" s="3">
        <v>20</v>
      </c>
      <c r="E24" s="4" t="s">
        <v>71</v>
      </c>
      <c r="F24" s="4" t="s">
        <v>5</v>
      </c>
      <c r="G24" s="4">
        <v>3220213778</v>
      </c>
      <c r="H24" s="3">
        <v>27</v>
      </c>
      <c r="I24" s="3">
        <f t="shared" si="0"/>
        <v>77.142857142857139</v>
      </c>
      <c r="J24" s="9">
        <f t="shared" si="1"/>
        <v>15.428571428571429</v>
      </c>
      <c r="K24" s="2">
        <v>26</v>
      </c>
      <c r="L24" s="9">
        <f t="shared" si="2"/>
        <v>78.787878787878796</v>
      </c>
      <c r="M24" s="9">
        <f t="shared" si="3"/>
        <v>23.636363636363637</v>
      </c>
      <c r="N24" s="2">
        <v>92</v>
      </c>
      <c r="O24" s="2">
        <f t="shared" si="4"/>
        <v>18.400000000000002</v>
      </c>
      <c r="P24" s="11">
        <v>84.9</v>
      </c>
      <c r="Q24" s="11">
        <f t="shared" si="5"/>
        <v>25.470000000000002</v>
      </c>
      <c r="R24" s="9">
        <f t="shared" si="6"/>
        <v>82.934935064935075</v>
      </c>
      <c r="S24" s="16" t="s">
        <v>201</v>
      </c>
    </row>
    <row r="25" spans="4:19" x14ac:dyDescent="0.35">
      <c r="D25" s="3">
        <v>21</v>
      </c>
      <c r="E25" s="4" t="s">
        <v>72</v>
      </c>
      <c r="F25" s="4" t="s">
        <v>5</v>
      </c>
      <c r="G25" s="4">
        <v>3220213779</v>
      </c>
      <c r="H25" s="3">
        <v>28</v>
      </c>
      <c r="I25" s="3">
        <f t="shared" si="0"/>
        <v>80</v>
      </c>
      <c r="J25" s="9">
        <f t="shared" si="1"/>
        <v>16</v>
      </c>
      <c r="K25" s="2">
        <v>26</v>
      </c>
      <c r="L25" s="9">
        <f t="shared" si="2"/>
        <v>78.787878787878796</v>
      </c>
      <c r="M25" s="9">
        <f t="shared" si="3"/>
        <v>23.636363636363637</v>
      </c>
      <c r="N25" s="2">
        <v>92</v>
      </c>
      <c r="O25" s="2">
        <f t="shared" si="4"/>
        <v>18.400000000000002</v>
      </c>
      <c r="P25" s="11">
        <v>84</v>
      </c>
      <c r="Q25" s="11">
        <f t="shared" si="5"/>
        <v>25.2</v>
      </c>
      <c r="R25" s="9">
        <f t="shared" si="6"/>
        <v>83.236363636363635</v>
      </c>
      <c r="S25" s="16" t="s">
        <v>201</v>
      </c>
    </row>
    <row r="26" spans="4:19" x14ac:dyDescent="0.35">
      <c r="D26" s="3">
        <v>22</v>
      </c>
      <c r="E26" s="4" t="s">
        <v>73</v>
      </c>
      <c r="F26" s="4" t="s">
        <v>5</v>
      </c>
      <c r="G26" s="4">
        <v>3220213780</v>
      </c>
      <c r="H26" s="3">
        <v>20</v>
      </c>
      <c r="I26" s="3">
        <f t="shared" si="0"/>
        <v>57.142857142857146</v>
      </c>
      <c r="J26" s="9">
        <f t="shared" si="1"/>
        <v>11.428571428571431</v>
      </c>
      <c r="K26" s="2">
        <v>25</v>
      </c>
      <c r="L26" s="9">
        <f t="shared" si="2"/>
        <v>75.757575757575765</v>
      </c>
      <c r="M26" s="9">
        <f t="shared" si="3"/>
        <v>22.72727272727273</v>
      </c>
      <c r="N26" s="2">
        <v>92</v>
      </c>
      <c r="O26" s="2">
        <f t="shared" si="4"/>
        <v>18.400000000000002</v>
      </c>
      <c r="P26" s="11">
        <v>89.4</v>
      </c>
      <c r="Q26" s="11">
        <f t="shared" si="5"/>
        <v>26.82</v>
      </c>
      <c r="R26" s="9">
        <f t="shared" si="6"/>
        <v>79.375844155844163</v>
      </c>
      <c r="S26" s="16" t="s">
        <v>201</v>
      </c>
    </row>
    <row r="27" spans="4:19" x14ac:dyDescent="0.35">
      <c r="D27" s="3">
        <v>23</v>
      </c>
      <c r="E27" s="4" t="s">
        <v>74</v>
      </c>
      <c r="F27" s="4" t="s">
        <v>5</v>
      </c>
      <c r="G27" s="4">
        <v>3220213781</v>
      </c>
      <c r="H27" s="3">
        <v>31</v>
      </c>
      <c r="I27" s="3">
        <f t="shared" si="0"/>
        <v>88.571428571428569</v>
      </c>
      <c r="J27" s="9">
        <f t="shared" si="1"/>
        <v>17.714285714285715</v>
      </c>
      <c r="K27" s="2">
        <v>27</v>
      </c>
      <c r="L27" s="9">
        <f t="shared" si="2"/>
        <v>81.818181818181827</v>
      </c>
      <c r="M27" s="9">
        <f t="shared" si="3"/>
        <v>24.545454545454547</v>
      </c>
      <c r="N27" s="2">
        <v>92</v>
      </c>
      <c r="O27" s="2">
        <f t="shared" si="4"/>
        <v>18.400000000000002</v>
      </c>
      <c r="P27" s="11">
        <v>81</v>
      </c>
      <c r="Q27" s="11">
        <f t="shared" si="5"/>
        <v>24.3</v>
      </c>
      <c r="R27" s="9">
        <f t="shared" si="6"/>
        <v>84.959740259740272</v>
      </c>
      <c r="S27" s="16" t="s">
        <v>201</v>
      </c>
    </row>
    <row r="28" spans="4:19" x14ac:dyDescent="0.35">
      <c r="D28" s="3">
        <v>24</v>
      </c>
      <c r="E28" s="4" t="s">
        <v>75</v>
      </c>
      <c r="F28" s="4" t="s">
        <v>5</v>
      </c>
      <c r="G28" s="4">
        <v>3220213782</v>
      </c>
      <c r="H28" s="3">
        <v>22</v>
      </c>
      <c r="I28" s="3">
        <f t="shared" si="0"/>
        <v>62.857142857142854</v>
      </c>
      <c r="J28" s="9">
        <f t="shared" si="1"/>
        <v>12.571428571428571</v>
      </c>
      <c r="K28" s="2">
        <v>26</v>
      </c>
      <c r="L28" s="9">
        <f t="shared" si="2"/>
        <v>78.787878787878796</v>
      </c>
      <c r="M28" s="9">
        <f t="shared" si="3"/>
        <v>23.636363636363637</v>
      </c>
      <c r="N28" s="2">
        <v>92</v>
      </c>
      <c r="O28" s="2">
        <f t="shared" si="4"/>
        <v>18.400000000000002</v>
      </c>
      <c r="P28" s="11">
        <v>83</v>
      </c>
      <c r="Q28" s="11">
        <f t="shared" si="5"/>
        <v>24.9</v>
      </c>
      <c r="R28" s="9">
        <f t="shared" si="6"/>
        <v>79.507792207792207</v>
      </c>
      <c r="S28" s="16" t="s">
        <v>201</v>
      </c>
    </row>
    <row r="29" spans="4:19" x14ac:dyDescent="0.35">
      <c r="D29" s="3">
        <v>25</v>
      </c>
      <c r="E29" s="4" t="s">
        <v>76</v>
      </c>
      <c r="F29" s="4" t="s">
        <v>5</v>
      </c>
      <c r="G29" s="4">
        <v>3220213783</v>
      </c>
      <c r="H29" s="3">
        <v>30</v>
      </c>
      <c r="I29" s="3">
        <f t="shared" si="0"/>
        <v>85.714285714285708</v>
      </c>
      <c r="J29" s="9">
        <f t="shared" si="1"/>
        <v>17.142857142857142</v>
      </c>
      <c r="K29" s="2">
        <v>28</v>
      </c>
      <c r="L29" s="9">
        <f t="shared" si="2"/>
        <v>84.848484848484858</v>
      </c>
      <c r="M29" s="9">
        <f t="shared" si="3"/>
        <v>25.454545454545457</v>
      </c>
      <c r="N29" s="2">
        <v>92</v>
      </c>
      <c r="O29" s="2">
        <f t="shared" si="4"/>
        <v>18.400000000000002</v>
      </c>
      <c r="P29" s="11">
        <v>82.3</v>
      </c>
      <c r="Q29" s="11">
        <f t="shared" si="5"/>
        <v>24.689999999999998</v>
      </c>
      <c r="R29" s="9">
        <f t="shared" si="6"/>
        <v>85.687402597402595</v>
      </c>
      <c r="S29" s="16" t="s">
        <v>201</v>
      </c>
    </row>
    <row r="30" spans="4:19" x14ac:dyDescent="0.35">
      <c r="D30" s="3">
        <v>26</v>
      </c>
      <c r="E30" s="4" t="s">
        <v>77</v>
      </c>
      <c r="F30" s="4" t="s">
        <v>5</v>
      </c>
      <c r="G30" s="4">
        <v>3220213784</v>
      </c>
      <c r="H30" s="3">
        <v>20</v>
      </c>
      <c r="I30" s="3">
        <f t="shared" si="0"/>
        <v>57.142857142857146</v>
      </c>
      <c r="J30" s="9">
        <f t="shared" si="1"/>
        <v>11.428571428571431</v>
      </c>
      <c r="K30" s="2">
        <v>21</v>
      </c>
      <c r="L30" s="9">
        <f t="shared" si="2"/>
        <v>63.63636363636364</v>
      </c>
      <c r="M30" s="9">
        <f t="shared" si="3"/>
        <v>19.09090909090909</v>
      </c>
      <c r="N30" s="2">
        <v>92</v>
      </c>
      <c r="O30" s="2">
        <f t="shared" si="4"/>
        <v>18.400000000000002</v>
      </c>
      <c r="P30" s="11">
        <v>80.5</v>
      </c>
      <c r="Q30" s="11">
        <f t="shared" si="5"/>
        <v>24.15</v>
      </c>
      <c r="R30" s="9">
        <f t="shared" si="6"/>
        <v>73.069480519480521</v>
      </c>
      <c r="S30" s="2" t="s">
        <v>206</v>
      </c>
    </row>
    <row r="31" spans="4:19" x14ac:dyDescent="0.35">
      <c r="D31" s="3">
        <v>27</v>
      </c>
      <c r="E31" s="4" t="s">
        <v>78</v>
      </c>
      <c r="F31" s="4" t="s">
        <v>5</v>
      </c>
      <c r="G31" s="4">
        <v>3220213786</v>
      </c>
      <c r="H31" s="3">
        <v>25</v>
      </c>
      <c r="I31" s="3">
        <f t="shared" si="0"/>
        <v>71.428571428571431</v>
      </c>
      <c r="J31" s="9">
        <f t="shared" si="1"/>
        <v>14.285714285714286</v>
      </c>
      <c r="K31" s="2">
        <v>26</v>
      </c>
      <c r="L31" s="9">
        <f t="shared" si="2"/>
        <v>78.787878787878796</v>
      </c>
      <c r="M31" s="9">
        <f t="shared" si="3"/>
        <v>23.636363636363637</v>
      </c>
      <c r="N31" s="2">
        <v>93</v>
      </c>
      <c r="O31" s="2">
        <f t="shared" si="4"/>
        <v>18.600000000000001</v>
      </c>
      <c r="P31" s="11">
        <v>84.5</v>
      </c>
      <c r="Q31" s="11">
        <f t="shared" si="5"/>
        <v>25.349999999999998</v>
      </c>
      <c r="R31" s="9">
        <f t="shared" si="6"/>
        <v>81.872077922077935</v>
      </c>
      <c r="S31" s="16" t="s">
        <v>201</v>
      </c>
    </row>
    <row r="32" spans="4:19" x14ac:dyDescent="0.35">
      <c r="D32" s="3">
        <v>28</v>
      </c>
      <c r="E32" s="4" t="s">
        <v>180</v>
      </c>
      <c r="F32" s="10" t="s">
        <v>5</v>
      </c>
      <c r="G32" s="4">
        <v>3320213787</v>
      </c>
      <c r="H32" s="3">
        <v>17</v>
      </c>
      <c r="I32" s="9">
        <f t="shared" si="0"/>
        <v>48.571428571428569</v>
      </c>
      <c r="J32" s="9">
        <f t="shared" si="1"/>
        <v>9.7142857142857153</v>
      </c>
      <c r="K32" s="2">
        <v>21</v>
      </c>
      <c r="L32" s="9">
        <f t="shared" ref="L32" si="7">K32*10/3.5</f>
        <v>60</v>
      </c>
      <c r="M32" s="9">
        <f t="shared" si="3"/>
        <v>18</v>
      </c>
      <c r="N32" s="2">
        <v>93</v>
      </c>
      <c r="O32" s="2">
        <f t="shared" si="4"/>
        <v>18.600000000000001</v>
      </c>
      <c r="P32" s="11">
        <v>85.2</v>
      </c>
      <c r="Q32" s="11">
        <f t="shared" si="5"/>
        <v>25.56</v>
      </c>
      <c r="R32" s="9">
        <f t="shared" si="6"/>
        <v>71.874285714285719</v>
      </c>
      <c r="S32" s="2" t="s">
        <v>206</v>
      </c>
    </row>
    <row r="33" spans="4:19" x14ac:dyDescent="0.35">
      <c r="D33" s="3">
        <v>29</v>
      </c>
      <c r="E33" s="4" t="s">
        <v>79</v>
      </c>
      <c r="F33" s="4" t="s">
        <v>5</v>
      </c>
      <c r="G33" s="4">
        <v>3220213788</v>
      </c>
      <c r="H33" s="3">
        <v>28</v>
      </c>
      <c r="I33" s="3">
        <f t="shared" ref="I33:I51" si="8">H33*10/3.5</f>
        <v>80</v>
      </c>
      <c r="J33" s="9">
        <f t="shared" ref="J33:J51" si="9">I33*20%</f>
        <v>16</v>
      </c>
      <c r="K33" s="2">
        <v>32</v>
      </c>
      <c r="L33" s="9">
        <f t="shared" ref="L33:L51" si="10">K33*10/3.3</f>
        <v>96.969696969696969</v>
      </c>
      <c r="M33" s="9">
        <f t="shared" ref="M33:M51" si="11">L33*30%</f>
        <v>29.09090909090909</v>
      </c>
      <c r="N33" s="2">
        <v>93</v>
      </c>
      <c r="O33" s="2">
        <f t="shared" ref="O33:O51" si="12">N33*20%</f>
        <v>18.600000000000001</v>
      </c>
      <c r="P33" s="11">
        <v>80.8</v>
      </c>
      <c r="Q33" s="11">
        <f t="shared" ref="Q33:Q51" si="13">P33*30%</f>
        <v>24.24</v>
      </c>
      <c r="R33" s="9">
        <f t="shared" ref="R33:R51" si="14">Q33+O33+M33+J33</f>
        <v>87.930909090909097</v>
      </c>
      <c r="S33" s="16" t="s">
        <v>201</v>
      </c>
    </row>
    <row r="34" spans="4:19" x14ac:dyDescent="0.35">
      <c r="D34" s="3">
        <v>30</v>
      </c>
      <c r="E34" s="4" t="s">
        <v>80</v>
      </c>
      <c r="F34" s="4" t="s">
        <v>5</v>
      </c>
      <c r="G34" s="4">
        <v>3220213789</v>
      </c>
      <c r="H34" s="3">
        <v>21</v>
      </c>
      <c r="I34" s="3">
        <f t="shared" si="8"/>
        <v>60</v>
      </c>
      <c r="J34" s="9">
        <f t="shared" si="9"/>
        <v>12</v>
      </c>
      <c r="K34" s="2">
        <v>27</v>
      </c>
      <c r="L34" s="9">
        <f t="shared" si="10"/>
        <v>81.818181818181827</v>
      </c>
      <c r="M34" s="9">
        <f t="shared" si="11"/>
        <v>24.545454545454547</v>
      </c>
      <c r="N34" s="2">
        <v>93</v>
      </c>
      <c r="O34" s="2">
        <f t="shared" si="12"/>
        <v>18.600000000000001</v>
      </c>
      <c r="P34" s="11">
        <v>84</v>
      </c>
      <c r="Q34" s="11">
        <f t="shared" si="13"/>
        <v>25.2</v>
      </c>
      <c r="R34" s="9">
        <f t="shared" si="14"/>
        <v>80.345454545454544</v>
      </c>
      <c r="S34" s="16" t="s">
        <v>201</v>
      </c>
    </row>
    <row r="35" spans="4:19" x14ac:dyDescent="0.35">
      <c r="D35" s="3">
        <v>31</v>
      </c>
      <c r="E35" s="4" t="s">
        <v>81</v>
      </c>
      <c r="F35" s="4" t="s">
        <v>5</v>
      </c>
      <c r="G35" s="4">
        <v>3220213790</v>
      </c>
      <c r="H35" s="3">
        <v>23</v>
      </c>
      <c r="I35" s="3">
        <f t="shared" si="8"/>
        <v>65.714285714285708</v>
      </c>
      <c r="J35" s="9">
        <f t="shared" si="9"/>
        <v>13.142857142857142</v>
      </c>
      <c r="K35" s="2">
        <v>25</v>
      </c>
      <c r="L35" s="9">
        <f t="shared" si="10"/>
        <v>75.757575757575765</v>
      </c>
      <c r="M35" s="9">
        <f t="shared" si="11"/>
        <v>22.72727272727273</v>
      </c>
      <c r="N35" s="2">
        <v>93</v>
      </c>
      <c r="O35" s="2">
        <f t="shared" si="12"/>
        <v>18.600000000000001</v>
      </c>
      <c r="P35" s="11">
        <v>88.3</v>
      </c>
      <c r="Q35" s="11">
        <f t="shared" si="13"/>
        <v>26.49</v>
      </c>
      <c r="R35" s="9">
        <f t="shared" si="14"/>
        <v>80.960129870129876</v>
      </c>
      <c r="S35" s="16" t="s">
        <v>201</v>
      </c>
    </row>
    <row r="36" spans="4:19" x14ac:dyDescent="0.35">
      <c r="D36" s="3">
        <v>32</v>
      </c>
      <c r="E36" s="4" t="s">
        <v>82</v>
      </c>
      <c r="F36" s="4" t="s">
        <v>5</v>
      </c>
      <c r="G36" s="4">
        <v>3220213791</v>
      </c>
      <c r="H36" s="3">
        <v>24</v>
      </c>
      <c r="I36" s="3">
        <f t="shared" si="8"/>
        <v>68.571428571428569</v>
      </c>
      <c r="J36" s="9">
        <f t="shared" si="9"/>
        <v>13.714285714285715</v>
      </c>
      <c r="K36" s="2">
        <v>25</v>
      </c>
      <c r="L36" s="9">
        <f t="shared" si="10"/>
        <v>75.757575757575765</v>
      </c>
      <c r="M36" s="9">
        <f t="shared" si="11"/>
        <v>22.72727272727273</v>
      </c>
      <c r="N36" s="2">
        <v>93</v>
      </c>
      <c r="O36" s="2">
        <f t="shared" si="12"/>
        <v>18.600000000000001</v>
      </c>
      <c r="P36" s="11">
        <v>88.4</v>
      </c>
      <c r="Q36" s="11">
        <f t="shared" si="13"/>
        <v>26.52</v>
      </c>
      <c r="R36" s="9">
        <f t="shared" si="14"/>
        <v>81.561558441558446</v>
      </c>
      <c r="S36" s="16" t="s">
        <v>201</v>
      </c>
    </row>
    <row r="37" spans="4:19" x14ac:dyDescent="0.35">
      <c r="D37" s="3">
        <v>33</v>
      </c>
      <c r="E37" s="4" t="s">
        <v>83</v>
      </c>
      <c r="F37" s="4" t="s">
        <v>5</v>
      </c>
      <c r="G37" s="4">
        <v>3220213792</v>
      </c>
      <c r="H37" s="3">
        <v>25</v>
      </c>
      <c r="I37" s="3">
        <f t="shared" si="8"/>
        <v>71.428571428571431</v>
      </c>
      <c r="J37" s="9">
        <f t="shared" si="9"/>
        <v>14.285714285714286</v>
      </c>
      <c r="K37" s="2">
        <v>28</v>
      </c>
      <c r="L37" s="9">
        <f t="shared" si="10"/>
        <v>84.848484848484858</v>
      </c>
      <c r="M37" s="9">
        <f t="shared" si="11"/>
        <v>25.454545454545457</v>
      </c>
      <c r="N37" s="2">
        <v>93</v>
      </c>
      <c r="O37" s="2">
        <f t="shared" si="12"/>
        <v>18.600000000000001</v>
      </c>
      <c r="P37" s="11">
        <v>91</v>
      </c>
      <c r="Q37" s="11">
        <f t="shared" si="13"/>
        <v>27.3</v>
      </c>
      <c r="R37" s="9">
        <f t="shared" si="14"/>
        <v>85.640259740259751</v>
      </c>
      <c r="S37" s="16" t="s">
        <v>201</v>
      </c>
    </row>
    <row r="38" spans="4:19" x14ac:dyDescent="0.35">
      <c r="D38" s="3">
        <v>34</v>
      </c>
      <c r="E38" s="4" t="s">
        <v>84</v>
      </c>
      <c r="F38" s="4" t="s">
        <v>5</v>
      </c>
      <c r="G38" s="4">
        <v>3220213793</v>
      </c>
      <c r="H38" s="3">
        <v>26</v>
      </c>
      <c r="I38" s="3">
        <f t="shared" si="8"/>
        <v>74.285714285714292</v>
      </c>
      <c r="J38" s="9">
        <f t="shared" si="9"/>
        <v>14.857142857142859</v>
      </c>
      <c r="K38" s="2">
        <v>26</v>
      </c>
      <c r="L38" s="9">
        <f t="shared" si="10"/>
        <v>78.787878787878796</v>
      </c>
      <c r="M38" s="9">
        <f t="shared" si="11"/>
        <v>23.636363636363637</v>
      </c>
      <c r="N38" s="2">
        <v>93</v>
      </c>
      <c r="O38" s="2">
        <f t="shared" si="12"/>
        <v>18.600000000000001</v>
      </c>
      <c r="P38" s="11">
        <v>84.1</v>
      </c>
      <c r="Q38" s="11">
        <f t="shared" si="13"/>
        <v>25.229999999999997</v>
      </c>
      <c r="R38" s="9">
        <f t="shared" si="14"/>
        <v>82.3235064935065</v>
      </c>
      <c r="S38" s="16" t="s">
        <v>201</v>
      </c>
    </row>
    <row r="39" spans="4:19" x14ac:dyDescent="0.35">
      <c r="D39" s="3">
        <v>35</v>
      </c>
      <c r="E39" s="4" t="s">
        <v>85</v>
      </c>
      <c r="F39" s="4" t="s">
        <v>5</v>
      </c>
      <c r="G39" s="4">
        <v>3220213794</v>
      </c>
      <c r="H39" s="3">
        <v>29</v>
      </c>
      <c r="I39" s="3">
        <f t="shared" si="8"/>
        <v>82.857142857142861</v>
      </c>
      <c r="J39" s="9">
        <f t="shared" si="9"/>
        <v>16.571428571428573</v>
      </c>
      <c r="K39" s="2">
        <v>29</v>
      </c>
      <c r="L39" s="9">
        <f t="shared" si="10"/>
        <v>87.87878787878789</v>
      </c>
      <c r="M39" s="9">
        <f t="shared" si="11"/>
        <v>26.363636363636367</v>
      </c>
      <c r="N39" s="2">
        <v>93</v>
      </c>
      <c r="O39" s="2">
        <f t="shared" si="12"/>
        <v>18.600000000000001</v>
      </c>
      <c r="P39" s="11">
        <v>81.900000000000006</v>
      </c>
      <c r="Q39" s="11">
        <f t="shared" si="13"/>
        <v>24.57</v>
      </c>
      <c r="R39" s="9">
        <f t="shared" si="14"/>
        <v>86.105064935064931</v>
      </c>
      <c r="S39" s="16" t="s">
        <v>201</v>
      </c>
    </row>
    <row r="40" spans="4:19" x14ac:dyDescent="0.35">
      <c r="D40" s="3">
        <v>36</v>
      </c>
      <c r="E40" s="4" t="s">
        <v>86</v>
      </c>
      <c r="F40" s="4" t="s">
        <v>5</v>
      </c>
      <c r="G40" s="4">
        <v>3220213795</v>
      </c>
      <c r="H40" s="3">
        <v>21</v>
      </c>
      <c r="I40" s="3">
        <f t="shared" si="8"/>
        <v>60</v>
      </c>
      <c r="J40" s="9">
        <f t="shared" si="9"/>
        <v>12</v>
      </c>
      <c r="K40" s="2">
        <v>24</v>
      </c>
      <c r="L40" s="9">
        <f t="shared" si="10"/>
        <v>72.727272727272734</v>
      </c>
      <c r="M40" s="9">
        <f t="shared" si="11"/>
        <v>21.81818181818182</v>
      </c>
      <c r="N40" s="2">
        <v>92</v>
      </c>
      <c r="O40" s="2">
        <f t="shared" si="12"/>
        <v>18.400000000000002</v>
      </c>
      <c r="P40" s="11">
        <v>82.6</v>
      </c>
      <c r="Q40" s="11">
        <f t="shared" si="13"/>
        <v>24.779999999999998</v>
      </c>
      <c r="R40" s="9">
        <f t="shared" si="14"/>
        <v>76.99818181818182</v>
      </c>
      <c r="S40" s="2" t="s">
        <v>206</v>
      </c>
    </row>
    <row r="41" spans="4:19" x14ac:dyDescent="0.35">
      <c r="D41" s="3">
        <v>37</v>
      </c>
      <c r="E41" s="4" t="s">
        <v>87</v>
      </c>
      <c r="F41" s="4" t="s">
        <v>5</v>
      </c>
      <c r="G41" s="4">
        <v>3220213797</v>
      </c>
      <c r="H41" s="3">
        <v>20</v>
      </c>
      <c r="I41" s="3">
        <f t="shared" si="8"/>
        <v>57.142857142857146</v>
      </c>
      <c r="J41" s="9">
        <f t="shared" si="9"/>
        <v>11.428571428571431</v>
      </c>
      <c r="K41" s="2">
        <v>25</v>
      </c>
      <c r="L41" s="9">
        <f t="shared" si="10"/>
        <v>75.757575757575765</v>
      </c>
      <c r="M41" s="9">
        <f t="shared" si="11"/>
        <v>22.72727272727273</v>
      </c>
      <c r="N41" s="2">
        <v>92</v>
      </c>
      <c r="O41" s="2">
        <f t="shared" si="12"/>
        <v>18.400000000000002</v>
      </c>
      <c r="P41" s="11">
        <v>77.3</v>
      </c>
      <c r="Q41" s="11">
        <f t="shared" si="13"/>
        <v>23.189999999999998</v>
      </c>
      <c r="R41" s="9">
        <f t="shared" si="14"/>
        <v>75.745844155844168</v>
      </c>
      <c r="S41" s="2" t="s">
        <v>206</v>
      </c>
    </row>
    <row r="42" spans="4:19" x14ac:dyDescent="0.35">
      <c r="D42" s="3">
        <v>38</v>
      </c>
      <c r="E42" s="4" t="s">
        <v>88</v>
      </c>
      <c r="F42" s="4" t="s">
        <v>5</v>
      </c>
      <c r="G42" s="4">
        <v>3220213798</v>
      </c>
      <c r="H42" s="3">
        <v>30</v>
      </c>
      <c r="I42" s="3">
        <f t="shared" si="8"/>
        <v>85.714285714285708</v>
      </c>
      <c r="J42" s="9">
        <f t="shared" si="9"/>
        <v>17.142857142857142</v>
      </c>
      <c r="K42" s="2">
        <v>27</v>
      </c>
      <c r="L42" s="9">
        <f t="shared" si="10"/>
        <v>81.818181818181827</v>
      </c>
      <c r="M42" s="9">
        <f t="shared" si="11"/>
        <v>24.545454545454547</v>
      </c>
      <c r="N42" s="2">
        <v>92</v>
      </c>
      <c r="O42" s="2">
        <f t="shared" si="12"/>
        <v>18.400000000000002</v>
      </c>
      <c r="P42" s="11">
        <v>82</v>
      </c>
      <c r="Q42" s="11">
        <f t="shared" si="13"/>
        <v>24.599999999999998</v>
      </c>
      <c r="R42" s="9">
        <f t="shared" si="14"/>
        <v>84.688311688311686</v>
      </c>
      <c r="S42" s="16" t="s">
        <v>201</v>
      </c>
    </row>
    <row r="43" spans="4:19" x14ac:dyDescent="0.35">
      <c r="D43" s="3">
        <v>39</v>
      </c>
      <c r="E43" s="4" t="s">
        <v>89</v>
      </c>
      <c r="F43" s="4" t="s">
        <v>5</v>
      </c>
      <c r="G43" s="4">
        <v>3220213799</v>
      </c>
      <c r="H43" s="3">
        <v>28</v>
      </c>
      <c r="I43" s="3">
        <f t="shared" si="8"/>
        <v>80</v>
      </c>
      <c r="J43" s="9">
        <f t="shared" si="9"/>
        <v>16</v>
      </c>
      <c r="K43" s="2">
        <v>29</v>
      </c>
      <c r="L43" s="9">
        <f t="shared" si="10"/>
        <v>87.87878787878789</v>
      </c>
      <c r="M43" s="9">
        <f t="shared" si="11"/>
        <v>26.363636363636367</v>
      </c>
      <c r="N43" s="2">
        <v>92</v>
      </c>
      <c r="O43" s="2">
        <f t="shared" si="12"/>
        <v>18.400000000000002</v>
      </c>
      <c r="P43" s="11">
        <v>91.2</v>
      </c>
      <c r="Q43" s="11">
        <f t="shared" si="13"/>
        <v>27.36</v>
      </c>
      <c r="R43" s="9">
        <f t="shared" si="14"/>
        <v>88.123636363636365</v>
      </c>
      <c r="S43" s="16" t="s">
        <v>201</v>
      </c>
    </row>
    <row r="44" spans="4:19" x14ac:dyDescent="0.35">
      <c r="D44" s="3">
        <v>40</v>
      </c>
      <c r="E44" s="4" t="s">
        <v>90</v>
      </c>
      <c r="F44" s="4" t="s">
        <v>5</v>
      </c>
      <c r="G44" s="4">
        <v>3220213800</v>
      </c>
      <c r="H44" s="3">
        <v>30</v>
      </c>
      <c r="I44" s="3">
        <f t="shared" si="8"/>
        <v>85.714285714285708</v>
      </c>
      <c r="J44" s="9">
        <f t="shared" si="9"/>
        <v>17.142857142857142</v>
      </c>
      <c r="K44" s="2">
        <v>28</v>
      </c>
      <c r="L44" s="9">
        <f t="shared" si="10"/>
        <v>84.848484848484858</v>
      </c>
      <c r="M44" s="9">
        <f t="shared" si="11"/>
        <v>25.454545454545457</v>
      </c>
      <c r="N44" s="2">
        <v>92</v>
      </c>
      <c r="O44" s="2">
        <f t="shared" si="12"/>
        <v>18.400000000000002</v>
      </c>
      <c r="P44" s="11">
        <v>83.3</v>
      </c>
      <c r="Q44" s="11">
        <f t="shared" si="13"/>
        <v>24.99</v>
      </c>
      <c r="R44" s="9">
        <f t="shared" si="14"/>
        <v>85.987402597402593</v>
      </c>
      <c r="S44" s="16" t="s">
        <v>201</v>
      </c>
    </row>
    <row r="45" spans="4:19" x14ac:dyDescent="0.35">
      <c r="D45" s="3">
        <v>41</v>
      </c>
      <c r="E45" s="4" t="s">
        <v>91</v>
      </c>
      <c r="F45" s="4" t="s">
        <v>5</v>
      </c>
      <c r="G45" s="4">
        <v>3220213801</v>
      </c>
      <c r="H45" s="3">
        <v>22</v>
      </c>
      <c r="I45" s="3">
        <f t="shared" si="8"/>
        <v>62.857142857142854</v>
      </c>
      <c r="J45" s="9">
        <f t="shared" si="9"/>
        <v>12.571428571428571</v>
      </c>
      <c r="K45" s="2">
        <v>24</v>
      </c>
      <c r="L45" s="9">
        <f t="shared" si="10"/>
        <v>72.727272727272734</v>
      </c>
      <c r="M45" s="9">
        <f t="shared" si="11"/>
        <v>21.81818181818182</v>
      </c>
      <c r="N45" s="2">
        <v>92</v>
      </c>
      <c r="O45" s="2">
        <f t="shared" si="12"/>
        <v>18.400000000000002</v>
      </c>
      <c r="P45" s="11">
        <v>79.2</v>
      </c>
      <c r="Q45" s="11">
        <f t="shared" si="13"/>
        <v>23.76</v>
      </c>
      <c r="R45" s="9">
        <f t="shared" si="14"/>
        <v>76.549610389610393</v>
      </c>
      <c r="S45" s="11" t="s">
        <v>206</v>
      </c>
    </row>
    <row r="46" spans="4:19" x14ac:dyDescent="0.35">
      <c r="D46" s="3">
        <v>42</v>
      </c>
      <c r="E46" s="4" t="s">
        <v>92</v>
      </c>
      <c r="F46" s="4" t="s">
        <v>5</v>
      </c>
      <c r="G46" s="4">
        <v>3220213802</v>
      </c>
      <c r="H46" s="3">
        <v>27</v>
      </c>
      <c r="I46" s="3">
        <f t="shared" si="8"/>
        <v>77.142857142857139</v>
      </c>
      <c r="J46" s="9">
        <f t="shared" si="9"/>
        <v>15.428571428571429</v>
      </c>
      <c r="K46" s="2">
        <v>28</v>
      </c>
      <c r="L46" s="9">
        <f t="shared" si="10"/>
        <v>84.848484848484858</v>
      </c>
      <c r="M46" s="9">
        <f t="shared" si="11"/>
        <v>25.454545454545457</v>
      </c>
      <c r="N46" s="2">
        <v>93</v>
      </c>
      <c r="O46" s="2">
        <f t="shared" si="12"/>
        <v>18.600000000000001</v>
      </c>
      <c r="P46" s="11">
        <v>84.9</v>
      </c>
      <c r="Q46" s="11">
        <f t="shared" si="13"/>
        <v>25.470000000000002</v>
      </c>
      <c r="R46" s="9">
        <f t="shared" si="14"/>
        <v>84.953116883116891</v>
      </c>
      <c r="S46" s="16" t="s">
        <v>201</v>
      </c>
    </row>
    <row r="47" spans="4:19" x14ac:dyDescent="0.35">
      <c r="D47" s="3">
        <v>43</v>
      </c>
      <c r="E47" s="4" t="s">
        <v>93</v>
      </c>
      <c r="F47" s="4" t="s">
        <v>5</v>
      </c>
      <c r="G47" s="4">
        <v>3220213803</v>
      </c>
      <c r="H47" s="3">
        <v>27</v>
      </c>
      <c r="I47" s="3">
        <f t="shared" si="8"/>
        <v>77.142857142857139</v>
      </c>
      <c r="J47" s="9">
        <f t="shared" si="9"/>
        <v>15.428571428571429</v>
      </c>
      <c r="K47" s="2">
        <v>24</v>
      </c>
      <c r="L47" s="9">
        <f t="shared" si="10"/>
        <v>72.727272727272734</v>
      </c>
      <c r="M47" s="9">
        <f t="shared" si="11"/>
        <v>21.81818181818182</v>
      </c>
      <c r="N47" s="2">
        <v>93</v>
      </c>
      <c r="O47" s="2">
        <f t="shared" si="12"/>
        <v>18.600000000000001</v>
      </c>
      <c r="P47" s="11">
        <v>91.3</v>
      </c>
      <c r="Q47" s="11">
        <f t="shared" si="13"/>
        <v>27.389999999999997</v>
      </c>
      <c r="R47" s="9">
        <f t="shared" si="14"/>
        <v>83.236753246753253</v>
      </c>
      <c r="S47" s="16" t="s">
        <v>201</v>
      </c>
    </row>
    <row r="48" spans="4:19" x14ac:dyDescent="0.35">
      <c r="D48" s="3">
        <v>44</v>
      </c>
      <c r="E48" s="4" t="s">
        <v>94</v>
      </c>
      <c r="F48" s="4" t="s">
        <v>5</v>
      </c>
      <c r="G48" s="4">
        <v>3220213804</v>
      </c>
      <c r="H48" s="3">
        <v>24</v>
      </c>
      <c r="I48" s="3">
        <f t="shared" si="8"/>
        <v>68.571428571428569</v>
      </c>
      <c r="J48" s="9">
        <f t="shared" si="9"/>
        <v>13.714285714285715</v>
      </c>
      <c r="K48" s="2">
        <v>24</v>
      </c>
      <c r="L48" s="9">
        <f t="shared" si="10"/>
        <v>72.727272727272734</v>
      </c>
      <c r="M48" s="9">
        <f t="shared" si="11"/>
        <v>21.81818181818182</v>
      </c>
      <c r="N48" s="2">
        <v>93</v>
      </c>
      <c r="O48" s="2">
        <f t="shared" si="12"/>
        <v>18.600000000000001</v>
      </c>
      <c r="P48" s="11">
        <v>76.599999999999994</v>
      </c>
      <c r="Q48" s="11">
        <f t="shared" si="13"/>
        <v>22.979999999999997</v>
      </c>
      <c r="R48" s="9">
        <f t="shared" si="14"/>
        <v>77.112467532467534</v>
      </c>
      <c r="S48" s="2" t="s">
        <v>206</v>
      </c>
    </row>
    <row r="49" spans="4:19" x14ac:dyDescent="0.35">
      <c r="D49" s="3">
        <v>45</v>
      </c>
      <c r="E49" s="4" t="s">
        <v>180</v>
      </c>
      <c r="F49" s="4" t="s">
        <v>5</v>
      </c>
      <c r="G49" s="4">
        <v>3320213787</v>
      </c>
      <c r="H49" s="3">
        <v>17</v>
      </c>
      <c r="I49" s="3">
        <f t="shared" si="8"/>
        <v>48.571428571428569</v>
      </c>
      <c r="J49" s="9">
        <f t="shared" si="9"/>
        <v>9.7142857142857153</v>
      </c>
      <c r="K49" s="2">
        <v>21</v>
      </c>
      <c r="L49" s="9">
        <f t="shared" si="10"/>
        <v>63.63636363636364</v>
      </c>
      <c r="M49" s="9">
        <f t="shared" si="11"/>
        <v>19.09090909090909</v>
      </c>
      <c r="N49" s="2">
        <v>93</v>
      </c>
      <c r="O49" s="2">
        <f t="shared" si="12"/>
        <v>18.600000000000001</v>
      </c>
      <c r="P49" s="11">
        <v>85.2</v>
      </c>
      <c r="Q49" s="11">
        <f t="shared" si="13"/>
        <v>25.56</v>
      </c>
      <c r="R49" s="9">
        <f t="shared" si="14"/>
        <v>72.965194805194812</v>
      </c>
      <c r="S49" s="2" t="s">
        <v>201</v>
      </c>
    </row>
    <row r="50" spans="4:19" x14ac:dyDescent="0.35">
      <c r="D50" s="3">
        <v>46</v>
      </c>
      <c r="E50" s="4" t="s">
        <v>178</v>
      </c>
      <c r="F50" s="4" t="s">
        <v>5</v>
      </c>
      <c r="G50" s="4">
        <v>3220223785</v>
      </c>
      <c r="H50" s="3">
        <v>27</v>
      </c>
      <c r="I50" s="3">
        <f t="shared" si="8"/>
        <v>77.142857142857139</v>
      </c>
      <c r="J50" s="9">
        <f t="shared" si="9"/>
        <v>15.428571428571429</v>
      </c>
      <c r="K50" s="2">
        <v>27</v>
      </c>
      <c r="L50" s="9">
        <f t="shared" si="10"/>
        <v>81.818181818181827</v>
      </c>
      <c r="M50" s="9">
        <f t="shared" si="11"/>
        <v>24.545454545454547</v>
      </c>
      <c r="N50" s="2">
        <v>93</v>
      </c>
      <c r="O50" s="2">
        <f t="shared" si="12"/>
        <v>18.600000000000001</v>
      </c>
      <c r="P50" s="11">
        <v>82.3</v>
      </c>
      <c r="Q50" s="11">
        <f t="shared" si="13"/>
        <v>24.689999999999998</v>
      </c>
      <c r="R50" s="9">
        <f t="shared" si="14"/>
        <v>83.264025974025984</v>
      </c>
      <c r="S50" s="16" t="s">
        <v>201</v>
      </c>
    </row>
    <row r="51" spans="4:19" x14ac:dyDescent="0.35">
      <c r="D51" s="3">
        <v>47</v>
      </c>
      <c r="E51" s="4" t="s">
        <v>4</v>
      </c>
      <c r="F51" s="4" t="s">
        <v>5</v>
      </c>
      <c r="G51" s="4">
        <v>3120203640</v>
      </c>
      <c r="H51" s="3">
        <v>15</v>
      </c>
      <c r="I51" s="3">
        <f t="shared" si="8"/>
        <v>42.857142857142854</v>
      </c>
      <c r="J51" s="9">
        <f t="shared" si="9"/>
        <v>8.5714285714285712</v>
      </c>
      <c r="K51" s="2">
        <v>24</v>
      </c>
      <c r="L51" s="9">
        <f t="shared" si="10"/>
        <v>72.727272727272734</v>
      </c>
      <c r="M51" s="9">
        <f t="shared" si="11"/>
        <v>21.81818181818182</v>
      </c>
      <c r="N51" s="2">
        <v>93</v>
      </c>
      <c r="O51" s="2">
        <f t="shared" si="12"/>
        <v>18.600000000000001</v>
      </c>
      <c r="P51" s="11">
        <v>83.8</v>
      </c>
      <c r="Q51" s="11">
        <f t="shared" si="13"/>
        <v>25.139999999999997</v>
      </c>
      <c r="R51" s="9">
        <f t="shared" si="14"/>
        <v>74.129610389610392</v>
      </c>
      <c r="S51" s="2" t="s">
        <v>206</v>
      </c>
    </row>
    <row r="53" spans="4:19" x14ac:dyDescent="0.35">
      <c r="N53" t="s">
        <v>213</v>
      </c>
    </row>
    <row r="54" spans="4:19" x14ac:dyDescent="0.35">
      <c r="P54" s="1"/>
    </row>
    <row r="55" spans="4:19" x14ac:dyDescent="0.35">
      <c r="N55" t="s">
        <v>212</v>
      </c>
      <c r="P5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2A6F-2AD3-4963-BE15-F3A885148C1E}">
  <dimension ref="D2:S56"/>
  <sheetViews>
    <sheetView topLeftCell="D1" zoomScale="92" workbookViewId="0">
      <selection activeCell="Q3" sqref="Q3"/>
    </sheetView>
  </sheetViews>
  <sheetFormatPr defaultRowHeight="14.5" x14ac:dyDescent="0.35"/>
  <cols>
    <col min="4" max="4" width="9.453125" customWidth="1"/>
    <col min="5" max="5" width="24.1796875" customWidth="1"/>
    <col min="7" max="7" width="17.453125" customWidth="1"/>
    <col min="8" max="9" width="11" customWidth="1"/>
    <col min="11" max="11" width="9.1796875" style="1"/>
    <col min="18" max="18" width="10.81640625" customWidth="1"/>
  </cols>
  <sheetData>
    <row r="2" spans="4:19" x14ac:dyDescent="0.35">
      <c r="D2" s="1"/>
      <c r="E2" s="8"/>
      <c r="F2" s="7" t="s">
        <v>188</v>
      </c>
      <c r="G2" s="8"/>
    </row>
    <row r="3" spans="4:19" x14ac:dyDescent="0.35">
      <c r="D3" s="1"/>
      <c r="E3" s="8" t="s">
        <v>189</v>
      </c>
      <c r="F3" s="1"/>
      <c r="G3" s="1"/>
    </row>
    <row r="4" spans="4:19" x14ac:dyDescent="0.35">
      <c r="E4" s="8" t="s">
        <v>210</v>
      </c>
    </row>
    <row r="5" spans="4:19" x14ac:dyDescent="0.35">
      <c r="D5" s="12" t="s">
        <v>183</v>
      </c>
      <c r="E5" s="12" t="s">
        <v>185</v>
      </c>
      <c r="F5" s="12" t="s">
        <v>190</v>
      </c>
      <c r="G5" s="12" t="s">
        <v>187</v>
      </c>
      <c r="H5" s="12" t="s">
        <v>184</v>
      </c>
      <c r="I5" s="14" t="s">
        <v>191</v>
      </c>
      <c r="J5" s="14">
        <v>0.2</v>
      </c>
      <c r="K5" s="12" t="s">
        <v>192</v>
      </c>
      <c r="L5" s="14" t="s">
        <v>193</v>
      </c>
      <c r="M5" s="14">
        <v>0.3</v>
      </c>
      <c r="N5" s="12" t="s">
        <v>194</v>
      </c>
      <c r="O5" s="14">
        <v>0.2</v>
      </c>
      <c r="P5" s="12" t="s">
        <v>195</v>
      </c>
      <c r="Q5" s="15">
        <v>0.3</v>
      </c>
      <c r="R5" s="12" t="s">
        <v>199</v>
      </c>
      <c r="S5" s="12" t="s">
        <v>204</v>
      </c>
    </row>
    <row r="6" spans="4:19" x14ac:dyDescent="0.35">
      <c r="D6" s="3">
        <v>1</v>
      </c>
      <c r="E6" s="4" t="s">
        <v>95</v>
      </c>
      <c r="F6" s="4" t="s">
        <v>96</v>
      </c>
      <c r="G6" s="4">
        <v>3220213805</v>
      </c>
      <c r="H6" s="3">
        <v>19</v>
      </c>
      <c r="I6" s="3">
        <f>H6*10/3.3</f>
        <v>57.575757575757578</v>
      </c>
      <c r="J6" s="9">
        <f>I6*20%</f>
        <v>11.515151515151516</v>
      </c>
      <c r="K6" s="2">
        <v>23</v>
      </c>
      <c r="L6" s="9">
        <f>K6*10/3.5</f>
        <v>65.714285714285708</v>
      </c>
      <c r="M6" s="9">
        <f>L6*30%</f>
        <v>19.714285714285712</v>
      </c>
      <c r="N6" s="2">
        <v>92</v>
      </c>
      <c r="O6" s="2">
        <f>N6*20%</f>
        <v>18.400000000000002</v>
      </c>
      <c r="P6" s="11">
        <v>76.599999999999994</v>
      </c>
      <c r="Q6" s="11">
        <f>P6*30%</f>
        <v>22.979999999999997</v>
      </c>
      <c r="R6" s="9">
        <f>Q6+O6+M6+J6</f>
        <v>72.609437229437219</v>
      </c>
      <c r="S6" s="2" t="s">
        <v>206</v>
      </c>
    </row>
    <row r="7" spans="4:19" x14ac:dyDescent="0.35">
      <c r="D7" s="3">
        <v>2</v>
      </c>
      <c r="E7" s="4" t="s">
        <v>97</v>
      </c>
      <c r="F7" s="4" t="s">
        <v>96</v>
      </c>
      <c r="G7" s="4">
        <v>3220213806</v>
      </c>
      <c r="H7" s="3">
        <v>21</v>
      </c>
      <c r="I7" s="3">
        <f t="shared" ref="I7:I52" si="0">H7*10/3.3</f>
        <v>63.63636363636364</v>
      </c>
      <c r="J7" s="9">
        <f t="shared" ref="J7:J52" si="1">I7*20%</f>
        <v>12.727272727272728</v>
      </c>
      <c r="K7" s="2">
        <v>27</v>
      </c>
      <c r="L7" s="9">
        <f t="shared" ref="L7:L52" si="2">K7*10/3.5</f>
        <v>77.142857142857139</v>
      </c>
      <c r="M7" s="9">
        <f t="shared" ref="M7:M52" si="3">L7*30%</f>
        <v>23.142857142857142</v>
      </c>
      <c r="N7" s="2">
        <v>92</v>
      </c>
      <c r="O7" s="2">
        <f t="shared" ref="O7:O52" si="4">N7*20%</f>
        <v>18.400000000000002</v>
      </c>
      <c r="P7" s="11">
        <v>88.7</v>
      </c>
      <c r="Q7" s="11">
        <f t="shared" ref="Q7:Q52" si="5">P7*30%</f>
        <v>26.61</v>
      </c>
      <c r="R7" s="9">
        <f t="shared" ref="R7:R52" si="6">Q7+O7+M7+J7</f>
        <v>80.880129870129878</v>
      </c>
      <c r="S7" s="16" t="s">
        <v>201</v>
      </c>
    </row>
    <row r="8" spans="4:19" x14ac:dyDescent="0.35">
      <c r="D8" s="3">
        <v>3</v>
      </c>
      <c r="E8" s="4" t="s">
        <v>98</v>
      </c>
      <c r="F8" s="4" t="s">
        <v>96</v>
      </c>
      <c r="G8" s="4">
        <v>3220213807</v>
      </c>
      <c r="H8" s="3">
        <v>24</v>
      </c>
      <c r="I8" s="3">
        <f t="shared" si="0"/>
        <v>72.727272727272734</v>
      </c>
      <c r="J8" s="9">
        <f t="shared" si="1"/>
        <v>14.545454545454547</v>
      </c>
      <c r="K8" s="2">
        <v>27</v>
      </c>
      <c r="L8" s="9">
        <f t="shared" si="2"/>
        <v>77.142857142857139</v>
      </c>
      <c r="M8" s="9">
        <f t="shared" si="3"/>
        <v>23.142857142857142</v>
      </c>
      <c r="N8" s="2">
        <v>92</v>
      </c>
      <c r="O8" s="2">
        <f t="shared" si="4"/>
        <v>18.400000000000002</v>
      </c>
      <c r="P8" s="11">
        <v>84.9</v>
      </c>
      <c r="Q8" s="11">
        <f t="shared" si="5"/>
        <v>25.470000000000002</v>
      </c>
      <c r="R8" s="9">
        <f t="shared" si="6"/>
        <v>81.55831168831169</v>
      </c>
      <c r="S8" s="16" t="s">
        <v>201</v>
      </c>
    </row>
    <row r="9" spans="4:19" x14ac:dyDescent="0.35">
      <c r="D9" s="3">
        <v>4</v>
      </c>
      <c r="E9" s="4" t="s">
        <v>99</v>
      </c>
      <c r="F9" s="4" t="s">
        <v>96</v>
      </c>
      <c r="G9" s="4">
        <v>3220213808</v>
      </c>
      <c r="H9" s="3">
        <v>30</v>
      </c>
      <c r="I9" s="3">
        <f t="shared" si="0"/>
        <v>90.909090909090921</v>
      </c>
      <c r="J9" s="9">
        <f t="shared" si="1"/>
        <v>18.181818181818183</v>
      </c>
      <c r="K9" s="2">
        <v>23</v>
      </c>
      <c r="L9" s="9">
        <f t="shared" si="2"/>
        <v>65.714285714285708</v>
      </c>
      <c r="M9" s="9">
        <f t="shared" si="3"/>
        <v>19.714285714285712</v>
      </c>
      <c r="N9" s="2">
        <v>92</v>
      </c>
      <c r="O9" s="2">
        <f t="shared" si="4"/>
        <v>18.400000000000002</v>
      </c>
      <c r="P9" s="11">
        <v>83.4</v>
      </c>
      <c r="Q9" s="11">
        <f t="shared" si="5"/>
        <v>25.02</v>
      </c>
      <c r="R9" s="9">
        <f t="shared" si="6"/>
        <v>81.316103896103897</v>
      </c>
      <c r="S9" s="16" t="s">
        <v>201</v>
      </c>
    </row>
    <row r="10" spans="4:19" x14ac:dyDescent="0.35">
      <c r="D10" s="3">
        <v>5</v>
      </c>
      <c r="E10" s="4" t="s">
        <v>100</v>
      </c>
      <c r="F10" s="4" t="s">
        <v>96</v>
      </c>
      <c r="G10" s="4">
        <v>3220213809</v>
      </c>
      <c r="H10" s="3">
        <v>20</v>
      </c>
      <c r="I10" s="3">
        <f t="shared" si="0"/>
        <v>60.606060606060609</v>
      </c>
      <c r="J10" s="9">
        <f t="shared" si="1"/>
        <v>12.121212121212123</v>
      </c>
      <c r="K10" s="2">
        <v>28</v>
      </c>
      <c r="L10" s="9">
        <f t="shared" si="2"/>
        <v>80</v>
      </c>
      <c r="M10" s="9">
        <f t="shared" si="3"/>
        <v>24</v>
      </c>
      <c r="N10" s="2">
        <v>92</v>
      </c>
      <c r="O10" s="2">
        <f t="shared" si="4"/>
        <v>18.400000000000002</v>
      </c>
      <c r="P10" s="11">
        <v>82.1</v>
      </c>
      <c r="Q10" s="11">
        <f t="shared" si="5"/>
        <v>24.63</v>
      </c>
      <c r="R10" s="9">
        <f t="shared" si="6"/>
        <v>79.151212121212126</v>
      </c>
      <c r="S10" s="16" t="s">
        <v>201</v>
      </c>
    </row>
    <row r="11" spans="4:19" x14ac:dyDescent="0.35">
      <c r="D11" s="3">
        <v>6</v>
      </c>
      <c r="E11" s="4" t="s">
        <v>101</v>
      </c>
      <c r="F11" s="4" t="s">
        <v>96</v>
      </c>
      <c r="G11" s="4">
        <v>3220213810</v>
      </c>
      <c r="H11" s="3">
        <v>18</v>
      </c>
      <c r="I11" s="3">
        <f t="shared" si="0"/>
        <v>54.545454545454547</v>
      </c>
      <c r="J11" s="9">
        <f t="shared" si="1"/>
        <v>10.90909090909091</v>
      </c>
      <c r="K11" s="2">
        <v>22</v>
      </c>
      <c r="L11" s="9">
        <f t="shared" si="2"/>
        <v>62.857142857142854</v>
      </c>
      <c r="M11" s="9">
        <f t="shared" si="3"/>
        <v>18.857142857142854</v>
      </c>
      <c r="N11" s="2">
        <v>92</v>
      </c>
      <c r="O11" s="2">
        <f t="shared" si="4"/>
        <v>18.400000000000002</v>
      </c>
      <c r="P11" s="11">
        <v>85</v>
      </c>
      <c r="Q11" s="11">
        <f t="shared" si="5"/>
        <v>25.5</v>
      </c>
      <c r="R11" s="9">
        <f t="shared" si="6"/>
        <v>73.666233766233773</v>
      </c>
      <c r="S11" s="2" t="s">
        <v>206</v>
      </c>
    </row>
    <row r="12" spans="4:19" x14ac:dyDescent="0.35">
      <c r="D12" s="3">
        <v>7</v>
      </c>
      <c r="E12" s="4" t="s">
        <v>102</v>
      </c>
      <c r="F12" s="4" t="s">
        <v>96</v>
      </c>
      <c r="G12" s="4">
        <v>3220213811</v>
      </c>
      <c r="H12" s="3">
        <v>27</v>
      </c>
      <c r="I12" s="3">
        <f t="shared" si="0"/>
        <v>81.818181818181827</v>
      </c>
      <c r="J12" s="9">
        <f t="shared" si="1"/>
        <v>16.363636363636367</v>
      </c>
      <c r="K12" s="2">
        <v>26</v>
      </c>
      <c r="L12" s="9">
        <f t="shared" si="2"/>
        <v>74.285714285714292</v>
      </c>
      <c r="M12" s="9">
        <f t="shared" si="3"/>
        <v>22.285714285714288</v>
      </c>
      <c r="N12" s="2">
        <v>92</v>
      </c>
      <c r="O12" s="2">
        <f t="shared" si="4"/>
        <v>18.400000000000002</v>
      </c>
      <c r="P12" s="11">
        <v>82.6</v>
      </c>
      <c r="Q12" s="11">
        <f t="shared" si="5"/>
        <v>24.779999999999998</v>
      </c>
      <c r="R12" s="9">
        <f t="shared" si="6"/>
        <v>81.829350649350658</v>
      </c>
      <c r="S12" s="16" t="s">
        <v>201</v>
      </c>
    </row>
    <row r="13" spans="4:19" x14ac:dyDescent="0.35">
      <c r="D13" s="3">
        <v>8</v>
      </c>
      <c r="E13" s="4" t="s">
        <v>103</v>
      </c>
      <c r="F13" s="4" t="s">
        <v>96</v>
      </c>
      <c r="G13" s="4">
        <v>3220213812</v>
      </c>
      <c r="H13" s="3">
        <v>24</v>
      </c>
      <c r="I13" s="3">
        <f t="shared" si="0"/>
        <v>72.727272727272734</v>
      </c>
      <c r="J13" s="9">
        <f t="shared" si="1"/>
        <v>14.545454545454547</v>
      </c>
      <c r="K13" s="2">
        <v>26</v>
      </c>
      <c r="L13" s="9">
        <f t="shared" si="2"/>
        <v>74.285714285714292</v>
      </c>
      <c r="M13" s="9">
        <f t="shared" si="3"/>
        <v>22.285714285714288</v>
      </c>
      <c r="N13" s="2">
        <v>93</v>
      </c>
      <c r="O13" s="2">
        <f t="shared" si="4"/>
        <v>18.600000000000001</v>
      </c>
      <c r="P13" s="11">
        <v>82</v>
      </c>
      <c r="Q13" s="11">
        <f t="shared" si="5"/>
        <v>24.599999999999998</v>
      </c>
      <c r="R13" s="9">
        <f t="shared" si="6"/>
        <v>80.031168831168841</v>
      </c>
      <c r="S13" s="16" t="s">
        <v>201</v>
      </c>
    </row>
    <row r="14" spans="4:19" x14ac:dyDescent="0.35">
      <c r="D14" s="3">
        <v>9</v>
      </c>
      <c r="E14" s="4" t="s">
        <v>104</v>
      </c>
      <c r="F14" s="4" t="s">
        <v>96</v>
      </c>
      <c r="G14" s="4">
        <v>3220213813</v>
      </c>
      <c r="H14" s="3">
        <v>17</v>
      </c>
      <c r="I14" s="3">
        <f t="shared" si="0"/>
        <v>51.515151515151516</v>
      </c>
      <c r="J14" s="9">
        <f t="shared" si="1"/>
        <v>10.303030303030305</v>
      </c>
      <c r="K14" s="2">
        <v>27</v>
      </c>
      <c r="L14" s="9">
        <f t="shared" si="2"/>
        <v>77.142857142857139</v>
      </c>
      <c r="M14" s="9">
        <f t="shared" si="3"/>
        <v>23.142857142857142</v>
      </c>
      <c r="N14" s="2">
        <v>93</v>
      </c>
      <c r="O14" s="2">
        <f t="shared" si="4"/>
        <v>18.600000000000001</v>
      </c>
      <c r="P14" s="11">
        <v>91.2</v>
      </c>
      <c r="Q14" s="11">
        <f t="shared" si="5"/>
        <v>27.36</v>
      </c>
      <c r="R14" s="9">
        <f t="shared" si="6"/>
        <v>79.405887445887458</v>
      </c>
      <c r="S14" s="16" t="s">
        <v>201</v>
      </c>
    </row>
    <row r="15" spans="4:19" x14ac:dyDescent="0.35">
      <c r="D15" s="3">
        <v>10</v>
      </c>
      <c r="E15" s="4" t="s">
        <v>105</v>
      </c>
      <c r="F15" s="4" t="s">
        <v>96</v>
      </c>
      <c r="G15" s="4">
        <v>3220213814</v>
      </c>
      <c r="H15" s="3">
        <v>29</v>
      </c>
      <c r="I15" s="3">
        <f t="shared" si="0"/>
        <v>87.87878787878789</v>
      </c>
      <c r="J15" s="9">
        <f t="shared" si="1"/>
        <v>17.575757575757578</v>
      </c>
      <c r="K15" s="2">
        <v>24</v>
      </c>
      <c r="L15" s="9">
        <f t="shared" si="2"/>
        <v>68.571428571428569</v>
      </c>
      <c r="M15" s="9">
        <f t="shared" si="3"/>
        <v>20.571428571428569</v>
      </c>
      <c r="N15" s="2">
        <v>93</v>
      </c>
      <c r="O15" s="2">
        <f t="shared" si="4"/>
        <v>18.600000000000001</v>
      </c>
      <c r="P15" s="11">
        <v>81.900000000000006</v>
      </c>
      <c r="Q15" s="11">
        <f t="shared" si="5"/>
        <v>24.57</v>
      </c>
      <c r="R15" s="9">
        <f t="shared" si="6"/>
        <v>81.317186147186149</v>
      </c>
      <c r="S15" s="16" t="s">
        <v>201</v>
      </c>
    </row>
    <row r="16" spans="4:19" x14ac:dyDescent="0.35">
      <c r="D16" s="3">
        <v>11</v>
      </c>
      <c r="E16" s="4" t="s">
        <v>106</v>
      </c>
      <c r="F16" s="4" t="s">
        <v>96</v>
      </c>
      <c r="G16" s="4">
        <v>3220213815</v>
      </c>
      <c r="H16" s="3">
        <v>24</v>
      </c>
      <c r="I16" s="3">
        <f t="shared" si="0"/>
        <v>72.727272727272734</v>
      </c>
      <c r="J16" s="9">
        <f t="shared" si="1"/>
        <v>14.545454545454547</v>
      </c>
      <c r="K16" s="2">
        <v>20</v>
      </c>
      <c r="L16" s="9">
        <f t="shared" si="2"/>
        <v>57.142857142857146</v>
      </c>
      <c r="M16" s="9">
        <f t="shared" si="3"/>
        <v>17.142857142857142</v>
      </c>
      <c r="N16" s="2">
        <v>93</v>
      </c>
      <c r="O16" s="2">
        <f t="shared" si="4"/>
        <v>18.600000000000001</v>
      </c>
      <c r="P16" s="11">
        <v>84</v>
      </c>
      <c r="Q16" s="11">
        <f t="shared" si="5"/>
        <v>25.2</v>
      </c>
      <c r="R16" s="9">
        <f t="shared" si="6"/>
        <v>75.488311688311683</v>
      </c>
      <c r="S16" s="11" t="s">
        <v>206</v>
      </c>
    </row>
    <row r="17" spans="4:19" x14ac:dyDescent="0.35">
      <c r="D17" s="3">
        <v>12</v>
      </c>
      <c r="E17" s="4" t="s">
        <v>107</v>
      </c>
      <c r="F17" s="4" t="s">
        <v>96</v>
      </c>
      <c r="G17" s="4">
        <v>3220213816</v>
      </c>
      <c r="H17" s="3">
        <v>31</v>
      </c>
      <c r="I17" s="3">
        <f t="shared" si="0"/>
        <v>93.939393939393938</v>
      </c>
      <c r="J17" s="9">
        <f t="shared" si="1"/>
        <v>18.787878787878789</v>
      </c>
      <c r="K17" s="2">
        <v>27</v>
      </c>
      <c r="L17" s="9">
        <f t="shared" si="2"/>
        <v>77.142857142857139</v>
      </c>
      <c r="M17" s="9">
        <f t="shared" si="3"/>
        <v>23.142857142857142</v>
      </c>
      <c r="N17" s="2">
        <v>93</v>
      </c>
      <c r="O17" s="2">
        <f t="shared" si="4"/>
        <v>18.600000000000001</v>
      </c>
      <c r="P17" s="11">
        <v>82.1</v>
      </c>
      <c r="Q17" s="11">
        <f t="shared" si="5"/>
        <v>24.63</v>
      </c>
      <c r="R17" s="9">
        <f t="shared" si="6"/>
        <v>85.160735930735939</v>
      </c>
      <c r="S17" s="16" t="s">
        <v>201</v>
      </c>
    </row>
    <row r="18" spans="4:19" x14ac:dyDescent="0.35">
      <c r="D18" s="3">
        <v>13</v>
      </c>
      <c r="E18" s="4" t="s">
        <v>108</v>
      </c>
      <c r="F18" s="4" t="s">
        <v>96</v>
      </c>
      <c r="G18" s="4">
        <v>3220213817</v>
      </c>
      <c r="H18" s="3">
        <v>23</v>
      </c>
      <c r="I18" s="3">
        <f t="shared" si="0"/>
        <v>69.696969696969703</v>
      </c>
      <c r="J18" s="9">
        <f t="shared" si="1"/>
        <v>13.939393939393941</v>
      </c>
      <c r="K18" s="2">
        <v>27</v>
      </c>
      <c r="L18" s="9">
        <f t="shared" si="2"/>
        <v>77.142857142857139</v>
      </c>
      <c r="M18" s="9">
        <f t="shared" si="3"/>
        <v>23.142857142857142</v>
      </c>
      <c r="N18" s="2">
        <v>93</v>
      </c>
      <c r="O18" s="2">
        <f t="shared" si="4"/>
        <v>18.600000000000001</v>
      </c>
      <c r="P18" s="11">
        <v>79.900000000000006</v>
      </c>
      <c r="Q18" s="11">
        <f t="shared" si="5"/>
        <v>23.970000000000002</v>
      </c>
      <c r="R18" s="9">
        <f t="shared" si="6"/>
        <v>79.652251082251084</v>
      </c>
      <c r="S18" s="16" t="s">
        <v>201</v>
      </c>
    </row>
    <row r="19" spans="4:19" x14ac:dyDescent="0.35">
      <c r="D19" s="3">
        <v>14</v>
      </c>
      <c r="E19" s="4" t="s">
        <v>109</v>
      </c>
      <c r="F19" s="4" t="s">
        <v>96</v>
      </c>
      <c r="G19" s="4">
        <v>3220213818</v>
      </c>
      <c r="H19" s="3">
        <v>26</v>
      </c>
      <c r="I19" s="3">
        <f t="shared" si="0"/>
        <v>78.787878787878796</v>
      </c>
      <c r="J19" s="9">
        <f t="shared" si="1"/>
        <v>15.75757575757576</v>
      </c>
      <c r="K19" s="2">
        <v>28</v>
      </c>
      <c r="L19" s="9">
        <f t="shared" si="2"/>
        <v>80</v>
      </c>
      <c r="M19" s="9">
        <f t="shared" si="3"/>
        <v>24</v>
      </c>
      <c r="N19" s="2">
        <v>93</v>
      </c>
      <c r="O19" s="2">
        <f t="shared" si="4"/>
        <v>18.600000000000001</v>
      </c>
      <c r="P19" s="11">
        <v>91.2</v>
      </c>
      <c r="Q19" s="11">
        <f t="shared" si="5"/>
        <v>27.36</v>
      </c>
      <c r="R19" s="9">
        <f t="shared" si="6"/>
        <v>85.717575757575773</v>
      </c>
      <c r="S19" s="16" t="s">
        <v>201</v>
      </c>
    </row>
    <row r="20" spans="4:19" x14ac:dyDescent="0.35">
      <c r="D20" s="3">
        <v>15</v>
      </c>
      <c r="E20" s="4" t="s">
        <v>110</v>
      </c>
      <c r="F20" s="4" t="s">
        <v>96</v>
      </c>
      <c r="G20" s="4">
        <v>3220213819</v>
      </c>
      <c r="H20" s="3">
        <v>29</v>
      </c>
      <c r="I20" s="3">
        <f t="shared" si="0"/>
        <v>87.87878787878789</v>
      </c>
      <c r="J20" s="9">
        <f t="shared" si="1"/>
        <v>17.575757575757578</v>
      </c>
      <c r="K20" s="2">
        <v>25</v>
      </c>
      <c r="L20" s="9">
        <f t="shared" si="2"/>
        <v>71.428571428571431</v>
      </c>
      <c r="M20" s="9">
        <f t="shared" si="3"/>
        <v>21.428571428571427</v>
      </c>
      <c r="N20" s="2">
        <v>93</v>
      </c>
      <c r="O20" s="2">
        <f t="shared" si="4"/>
        <v>18.600000000000001</v>
      </c>
      <c r="P20" s="11">
        <v>88.5</v>
      </c>
      <c r="Q20" s="11">
        <f t="shared" si="5"/>
        <v>26.55</v>
      </c>
      <c r="R20" s="9">
        <f t="shared" si="6"/>
        <v>84.154329004329014</v>
      </c>
      <c r="S20" s="16" t="s">
        <v>201</v>
      </c>
    </row>
    <row r="21" spans="4:19" x14ac:dyDescent="0.35">
      <c r="D21" s="3">
        <v>16</v>
      </c>
      <c r="E21" s="4" t="s">
        <v>111</v>
      </c>
      <c r="F21" s="4" t="s">
        <v>96</v>
      </c>
      <c r="G21" s="4">
        <v>3220213820</v>
      </c>
      <c r="H21" s="3">
        <v>13</v>
      </c>
      <c r="I21" s="3">
        <f t="shared" si="0"/>
        <v>39.393939393939398</v>
      </c>
      <c r="J21" s="9">
        <f t="shared" si="1"/>
        <v>7.8787878787878798</v>
      </c>
      <c r="K21" s="2">
        <v>27</v>
      </c>
      <c r="L21" s="9">
        <f t="shared" si="2"/>
        <v>77.142857142857139</v>
      </c>
      <c r="M21" s="9">
        <f t="shared" si="3"/>
        <v>23.142857142857142</v>
      </c>
      <c r="N21" s="2">
        <v>92</v>
      </c>
      <c r="O21" s="2">
        <f t="shared" si="4"/>
        <v>18.400000000000002</v>
      </c>
      <c r="P21" s="11">
        <v>72.599999999999994</v>
      </c>
      <c r="Q21" s="11">
        <f t="shared" si="5"/>
        <v>21.779999999999998</v>
      </c>
      <c r="R21" s="9">
        <f t="shared" si="6"/>
        <v>71.201645021645021</v>
      </c>
      <c r="S21" s="2" t="s">
        <v>206</v>
      </c>
    </row>
    <row r="22" spans="4:19" x14ac:dyDescent="0.35">
      <c r="D22" s="3">
        <v>17</v>
      </c>
      <c r="E22" s="4" t="s">
        <v>112</v>
      </c>
      <c r="F22" s="4" t="s">
        <v>96</v>
      </c>
      <c r="G22" s="4">
        <v>3220213821</v>
      </c>
      <c r="H22" s="3">
        <v>18</v>
      </c>
      <c r="I22" s="3">
        <f t="shared" si="0"/>
        <v>54.545454545454547</v>
      </c>
      <c r="J22" s="9">
        <f t="shared" si="1"/>
        <v>10.90909090909091</v>
      </c>
      <c r="K22" s="2">
        <v>28</v>
      </c>
      <c r="L22" s="9">
        <f t="shared" si="2"/>
        <v>80</v>
      </c>
      <c r="M22" s="9">
        <f t="shared" si="3"/>
        <v>24</v>
      </c>
      <c r="N22" s="2">
        <v>92</v>
      </c>
      <c r="O22" s="2">
        <f t="shared" si="4"/>
        <v>18.400000000000002</v>
      </c>
      <c r="P22" s="11">
        <v>85.2</v>
      </c>
      <c r="Q22" s="11">
        <f t="shared" si="5"/>
        <v>25.56</v>
      </c>
      <c r="R22" s="9">
        <f t="shared" si="6"/>
        <v>78.869090909090914</v>
      </c>
      <c r="S22" s="16" t="s">
        <v>201</v>
      </c>
    </row>
    <row r="23" spans="4:19" x14ac:dyDescent="0.35">
      <c r="D23" s="3">
        <v>18</v>
      </c>
      <c r="E23" s="4" t="s">
        <v>113</v>
      </c>
      <c r="F23" s="4" t="s">
        <v>96</v>
      </c>
      <c r="G23" s="4">
        <v>3220213822</v>
      </c>
      <c r="H23" s="3">
        <v>28</v>
      </c>
      <c r="I23" s="3">
        <f t="shared" si="0"/>
        <v>84.848484848484858</v>
      </c>
      <c r="J23" s="9">
        <f t="shared" si="1"/>
        <v>16.969696969696972</v>
      </c>
      <c r="K23" s="2">
        <v>24</v>
      </c>
      <c r="L23" s="9">
        <f t="shared" si="2"/>
        <v>68.571428571428569</v>
      </c>
      <c r="M23" s="9">
        <f t="shared" si="3"/>
        <v>20.571428571428569</v>
      </c>
      <c r="N23" s="2">
        <v>92</v>
      </c>
      <c r="O23" s="2">
        <f t="shared" si="4"/>
        <v>18.400000000000002</v>
      </c>
      <c r="P23" s="11">
        <v>85.5</v>
      </c>
      <c r="Q23" s="11">
        <f t="shared" si="5"/>
        <v>25.65</v>
      </c>
      <c r="R23" s="9">
        <f t="shared" si="6"/>
        <v>81.591125541125535</v>
      </c>
      <c r="S23" s="16" t="s">
        <v>201</v>
      </c>
    </row>
    <row r="24" spans="4:19" x14ac:dyDescent="0.35">
      <c r="D24" s="3">
        <v>19</v>
      </c>
      <c r="E24" s="4" t="s">
        <v>114</v>
      </c>
      <c r="F24" s="4" t="s">
        <v>96</v>
      </c>
      <c r="G24" s="4">
        <v>3220213823</v>
      </c>
      <c r="H24" s="3">
        <v>20</v>
      </c>
      <c r="I24" s="3">
        <f t="shared" si="0"/>
        <v>60.606060606060609</v>
      </c>
      <c r="J24" s="9">
        <v>15</v>
      </c>
      <c r="K24" s="2">
        <v>25</v>
      </c>
      <c r="L24" s="9">
        <f t="shared" si="2"/>
        <v>71.428571428571431</v>
      </c>
      <c r="M24" s="9">
        <f t="shared" si="3"/>
        <v>21.428571428571427</v>
      </c>
      <c r="N24" s="2">
        <v>92</v>
      </c>
      <c r="O24" s="2">
        <f t="shared" si="4"/>
        <v>18.400000000000002</v>
      </c>
      <c r="P24" s="11">
        <v>84.2</v>
      </c>
      <c r="Q24" s="11">
        <f t="shared" si="5"/>
        <v>25.26</v>
      </c>
      <c r="R24" s="9">
        <f t="shared" si="6"/>
        <v>80.088571428571427</v>
      </c>
      <c r="S24" s="16" t="s">
        <v>201</v>
      </c>
    </row>
    <row r="25" spans="4:19" x14ac:dyDescent="0.35">
      <c r="D25" s="3">
        <v>20</v>
      </c>
      <c r="E25" s="4" t="s">
        <v>115</v>
      </c>
      <c r="F25" s="4" t="s">
        <v>96</v>
      </c>
      <c r="G25" s="4">
        <v>3220213824</v>
      </c>
      <c r="H25" s="3">
        <v>20</v>
      </c>
      <c r="I25" s="3">
        <f t="shared" si="0"/>
        <v>60.606060606060609</v>
      </c>
      <c r="J25" s="9">
        <f t="shared" si="1"/>
        <v>12.121212121212123</v>
      </c>
      <c r="K25" s="2">
        <v>22</v>
      </c>
      <c r="L25" s="9">
        <f t="shared" si="2"/>
        <v>62.857142857142854</v>
      </c>
      <c r="M25" s="9">
        <f t="shared" si="3"/>
        <v>18.857142857142854</v>
      </c>
      <c r="N25" s="2">
        <v>92</v>
      </c>
      <c r="O25" s="2">
        <f t="shared" si="4"/>
        <v>18.400000000000002</v>
      </c>
      <c r="P25" s="11">
        <v>81.8</v>
      </c>
      <c r="Q25" s="11">
        <f t="shared" si="5"/>
        <v>24.54</v>
      </c>
      <c r="R25" s="9">
        <f t="shared" si="6"/>
        <v>73.918354978354969</v>
      </c>
      <c r="S25" s="2" t="s">
        <v>206</v>
      </c>
    </row>
    <row r="26" spans="4:19" x14ac:dyDescent="0.35">
      <c r="D26" s="3">
        <v>21</v>
      </c>
      <c r="E26" s="4" t="s">
        <v>116</v>
      </c>
      <c r="F26" s="4" t="s">
        <v>96</v>
      </c>
      <c r="G26" s="4">
        <v>3220213825</v>
      </c>
      <c r="H26" s="3">
        <v>24</v>
      </c>
      <c r="I26" s="3">
        <f t="shared" si="0"/>
        <v>72.727272727272734</v>
      </c>
      <c r="J26" s="9">
        <v>17</v>
      </c>
      <c r="K26" s="2">
        <v>24</v>
      </c>
      <c r="L26" s="9">
        <f t="shared" si="2"/>
        <v>68.571428571428569</v>
      </c>
      <c r="M26" s="9">
        <f t="shared" si="3"/>
        <v>20.571428571428569</v>
      </c>
      <c r="N26" s="2">
        <v>92</v>
      </c>
      <c r="O26" s="2">
        <f t="shared" si="4"/>
        <v>18.400000000000002</v>
      </c>
      <c r="P26" s="11">
        <v>76.3</v>
      </c>
      <c r="Q26" s="11">
        <f t="shared" si="5"/>
        <v>22.889999999999997</v>
      </c>
      <c r="R26" s="9">
        <f t="shared" si="6"/>
        <v>78.861428571428576</v>
      </c>
      <c r="S26" s="16" t="s">
        <v>201</v>
      </c>
    </row>
    <row r="27" spans="4:19" x14ac:dyDescent="0.35">
      <c r="D27" s="3">
        <v>22</v>
      </c>
      <c r="E27" s="4" t="s">
        <v>117</v>
      </c>
      <c r="F27" s="4" t="s">
        <v>96</v>
      </c>
      <c r="G27" s="4">
        <v>3220213826</v>
      </c>
      <c r="H27" s="3">
        <v>24</v>
      </c>
      <c r="I27" s="3">
        <f t="shared" si="0"/>
        <v>72.727272727272734</v>
      </c>
      <c r="J27" s="9">
        <f t="shared" si="1"/>
        <v>14.545454545454547</v>
      </c>
      <c r="K27" s="2">
        <v>21</v>
      </c>
      <c r="L27" s="9">
        <f t="shared" si="2"/>
        <v>60</v>
      </c>
      <c r="M27" s="9">
        <f t="shared" si="3"/>
        <v>18</v>
      </c>
      <c r="N27" s="2">
        <v>92</v>
      </c>
      <c r="O27" s="2">
        <f t="shared" si="4"/>
        <v>18.400000000000002</v>
      </c>
      <c r="P27" s="11">
        <v>81</v>
      </c>
      <c r="Q27" s="11">
        <f t="shared" si="5"/>
        <v>24.3</v>
      </c>
      <c r="R27" s="9">
        <f t="shared" si="6"/>
        <v>75.24545454545455</v>
      </c>
      <c r="S27" s="2" t="s">
        <v>206</v>
      </c>
    </row>
    <row r="28" spans="4:19" x14ac:dyDescent="0.35">
      <c r="D28" s="3">
        <v>23</v>
      </c>
      <c r="E28" s="4" t="s">
        <v>118</v>
      </c>
      <c r="F28" s="4" t="s">
        <v>96</v>
      </c>
      <c r="G28" s="4">
        <v>3220213829</v>
      </c>
      <c r="H28" s="3">
        <v>23</v>
      </c>
      <c r="I28" s="3">
        <f t="shared" si="0"/>
        <v>69.696969696969703</v>
      </c>
      <c r="J28" s="9">
        <v>16</v>
      </c>
      <c r="K28" s="2">
        <v>23</v>
      </c>
      <c r="L28" s="9">
        <f t="shared" si="2"/>
        <v>65.714285714285708</v>
      </c>
      <c r="M28" s="9">
        <f t="shared" si="3"/>
        <v>19.714285714285712</v>
      </c>
      <c r="N28" s="2">
        <v>92</v>
      </c>
      <c r="O28" s="2">
        <f t="shared" si="4"/>
        <v>18.400000000000002</v>
      </c>
      <c r="P28" s="11">
        <v>83.2</v>
      </c>
      <c r="Q28" s="11">
        <f t="shared" si="5"/>
        <v>24.96</v>
      </c>
      <c r="R28" s="9">
        <f t="shared" si="6"/>
        <v>79.074285714285708</v>
      </c>
      <c r="S28" s="16" t="s">
        <v>201</v>
      </c>
    </row>
    <row r="29" spans="4:19" x14ac:dyDescent="0.35">
      <c r="D29" s="3">
        <v>24</v>
      </c>
      <c r="E29" s="4" t="s">
        <v>119</v>
      </c>
      <c r="F29" s="4" t="s">
        <v>96</v>
      </c>
      <c r="G29" s="4">
        <v>3220213830</v>
      </c>
      <c r="H29" s="3">
        <v>25</v>
      </c>
      <c r="I29" s="3">
        <f t="shared" si="0"/>
        <v>75.757575757575765</v>
      </c>
      <c r="J29" s="9">
        <f t="shared" si="1"/>
        <v>15.151515151515154</v>
      </c>
      <c r="K29" s="2">
        <v>30</v>
      </c>
      <c r="L29" s="9">
        <f t="shared" si="2"/>
        <v>85.714285714285708</v>
      </c>
      <c r="M29" s="9">
        <f t="shared" si="3"/>
        <v>25.714285714285712</v>
      </c>
      <c r="N29" s="2">
        <v>93</v>
      </c>
      <c r="O29" s="2">
        <f t="shared" si="4"/>
        <v>18.600000000000001</v>
      </c>
      <c r="P29" s="11">
        <v>84</v>
      </c>
      <c r="Q29" s="11">
        <f t="shared" si="5"/>
        <v>25.2</v>
      </c>
      <c r="R29" s="9">
        <f t="shared" si="6"/>
        <v>84.665800865800861</v>
      </c>
      <c r="S29" s="16" t="s">
        <v>201</v>
      </c>
    </row>
    <row r="30" spans="4:19" x14ac:dyDescent="0.35">
      <c r="D30" s="3">
        <v>25</v>
      </c>
      <c r="E30" s="4" t="s">
        <v>120</v>
      </c>
      <c r="F30" s="4" t="s">
        <v>96</v>
      </c>
      <c r="G30" s="4">
        <v>3220213831</v>
      </c>
      <c r="H30" s="3">
        <v>21</v>
      </c>
      <c r="I30" s="3">
        <f t="shared" si="0"/>
        <v>63.63636363636364</v>
      </c>
      <c r="J30" s="9">
        <f t="shared" si="1"/>
        <v>12.727272727272728</v>
      </c>
      <c r="K30" s="2">
        <v>27</v>
      </c>
      <c r="L30" s="9">
        <f t="shared" si="2"/>
        <v>77.142857142857139</v>
      </c>
      <c r="M30" s="9">
        <f t="shared" si="3"/>
        <v>23.142857142857142</v>
      </c>
      <c r="N30" s="2">
        <v>93</v>
      </c>
      <c r="O30" s="2">
        <f t="shared" si="4"/>
        <v>18.600000000000001</v>
      </c>
      <c r="P30" s="11">
        <v>83.2</v>
      </c>
      <c r="Q30" s="11">
        <f t="shared" si="5"/>
        <v>24.96</v>
      </c>
      <c r="R30" s="9">
        <f t="shared" si="6"/>
        <v>79.430129870129875</v>
      </c>
      <c r="S30" s="16" t="s">
        <v>201</v>
      </c>
    </row>
    <row r="31" spans="4:19" x14ac:dyDescent="0.35">
      <c r="D31" s="3">
        <v>26</v>
      </c>
      <c r="E31" s="4" t="s">
        <v>121</v>
      </c>
      <c r="F31" s="4" t="s">
        <v>96</v>
      </c>
      <c r="G31" s="4">
        <v>3220213832</v>
      </c>
      <c r="H31" s="3">
        <v>25</v>
      </c>
      <c r="I31" s="3">
        <f t="shared" si="0"/>
        <v>75.757575757575765</v>
      </c>
      <c r="J31" s="9">
        <f t="shared" si="1"/>
        <v>15.151515151515154</v>
      </c>
      <c r="K31" s="2">
        <v>28</v>
      </c>
      <c r="L31" s="9">
        <f t="shared" si="2"/>
        <v>80</v>
      </c>
      <c r="M31" s="9">
        <f t="shared" si="3"/>
        <v>24</v>
      </c>
      <c r="N31" s="2">
        <v>93</v>
      </c>
      <c r="O31" s="2">
        <f t="shared" si="4"/>
        <v>18.600000000000001</v>
      </c>
      <c r="P31" s="11">
        <v>84</v>
      </c>
      <c r="Q31" s="11">
        <f t="shared" si="5"/>
        <v>25.2</v>
      </c>
      <c r="R31" s="9">
        <f t="shared" si="6"/>
        <v>82.951515151515153</v>
      </c>
      <c r="S31" s="16" t="s">
        <v>201</v>
      </c>
    </row>
    <row r="32" spans="4:19" x14ac:dyDescent="0.35">
      <c r="D32" s="3">
        <v>27</v>
      </c>
      <c r="E32" s="4" t="s">
        <v>122</v>
      </c>
      <c r="F32" s="4" t="s">
        <v>96</v>
      </c>
      <c r="G32" s="4">
        <v>3220213833</v>
      </c>
      <c r="H32" s="3">
        <v>28</v>
      </c>
      <c r="I32" s="3">
        <f t="shared" si="0"/>
        <v>84.848484848484858</v>
      </c>
      <c r="J32" s="9">
        <f t="shared" si="1"/>
        <v>16.969696969696972</v>
      </c>
      <c r="K32" s="2">
        <v>23</v>
      </c>
      <c r="L32" s="9">
        <f t="shared" si="2"/>
        <v>65.714285714285708</v>
      </c>
      <c r="M32" s="9">
        <f t="shared" si="3"/>
        <v>19.714285714285712</v>
      </c>
      <c r="N32" s="2">
        <v>93</v>
      </c>
      <c r="O32" s="2">
        <f t="shared" si="4"/>
        <v>18.600000000000001</v>
      </c>
      <c r="P32" s="11">
        <v>85</v>
      </c>
      <c r="Q32" s="11">
        <f t="shared" si="5"/>
        <v>25.5</v>
      </c>
      <c r="R32" s="9">
        <f t="shared" si="6"/>
        <v>80.783982683982686</v>
      </c>
      <c r="S32" s="16" t="s">
        <v>201</v>
      </c>
    </row>
    <row r="33" spans="4:19" x14ac:dyDescent="0.35">
      <c r="D33" s="3">
        <v>28</v>
      </c>
      <c r="E33" s="4" t="s">
        <v>123</v>
      </c>
      <c r="F33" s="4" t="s">
        <v>96</v>
      </c>
      <c r="G33" s="4">
        <v>3220213834</v>
      </c>
      <c r="H33" s="3">
        <v>18</v>
      </c>
      <c r="I33" s="3">
        <f t="shared" si="0"/>
        <v>54.545454545454547</v>
      </c>
      <c r="J33" s="9">
        <f t="shared" si="1"/>
        <v>10.90909090909091</v>
      </c>
      <c r="K33" s="2">
        <v>24</v>
      </c>
      <c r="L33" s="9">
        <f t="shared" si="2"/>
        <v>68.571428571428569</v>
      </c>
      <c r="M33" s="9">
        <f t="shared" si="3"/>
        <v>20.571428571428569</v>
      </c>
      <c r="N33" s="2">
        <v>93</v>
      </c>
      <c r="O33" s="2">
        <f t="shared" si="4"/>
        <v>18.600000000000001</v>
      </c>
      <c r="P33" s="11">
        <v>82.6</v>
      </c>
      <c r="Q33" s="11">
        <f t="shared" si="5"/>
        <v>24.779999999999998</v>
      </c>
      <c r="R33" s="9">
        <f t="shared" si="6"/>
        <v>74.860519480519471</v>
      </c>
      <c r="S33" s="2" t="s">
        <v>206</v>
      </c>
    </row>
    <row r="34" spans="4:19" x14ac:dyDescent="0.35">
      <c r="D34" s="3">
        <v>29</v>
      </c>
      <c r="E34" s="4" t="s">
        <v>124</v>
      </c>
      <c r="F34" s="4" t="s">
        <v>96</v>
      </c>
      <c r="G34" s="4">
        <v>3220213835</v>
      </c>
      <c r="H34" s="3">
        <v>16</v>
      </c>
      <c r="I34" s="3">
        <f t="shared" si="0"/>
        <v>48.484848484848484</v>
      </c>
      <c r="J34" s="9">
        <f t="shared" si="1"/>
        <v>9.6969696969696972</v>
      </c>
      <c r="K34" s="2">
        <v>27</v>
      </c>
      <c r="L34" s="9">
        <f t="shared" si="2"/>
        <v>77.142857142857139</v>
      </c>
      <c r="M34" s="9">
        <f t="shared" si="3"/>
        <v>23.142857142857142</v>
      </c>
      <c r="N34" s="2">
        <v>93</v>
      </c>
      <c r="O34" s="2">
        <f t="shared" si="4"/>
        <v>18.600000000000001</v>
      </c>
      <c r="P34" s="11">
        <v>83.3</v>
      </c>
      <c r="Q34" s="11">
        <f t="shared" si="5"/>
        <v>24.99</v>
      </c>
      <c r="R34" s="9">
        <f t="shared" si="6"/>
        <v>76.429826839826845</v>
      </c>
      <c r="S34" s="2" t="s">
        <v>206</v>
      </c>
    </row>
    <row r="35" spans="4:19" x14ac:dyDescent="0.35">
      <c r="D35" s="3">
        <v>30</v>
      </c>
      <c r="E35" s="4" t="s">
        <v>125</v>
      </c>
      <c r="F35" s="4" t="s">
        <v>96</v>
      </c>
      <c r="G35" s="4">
        <v>3220213837</v>
      </c>
      <c r="H35" s="3">
        <v>28</v>
      </c>
      <c r="I35" s="3">
        <f t="shared" si="0"/>
        <v>84.848484848484858</v>
      </c>
      <c r="J35" s="9">
        <f t="shared" si="1"/>
        <v>16.969696969696972</v>
      </c>
      <c r="K35" s="2">
        <v>28</v>
      </c>
      <c r="L35" s="9">
        <f t="shared" si="2"/>
        <v>80</v>
      </c>
      <c r="M35" s="9">
        <f t="shared" si="3"/>
        <v>24</v>
      </c>
      <c r="N35" s="2">
        <v>93</v>
      </c>
      <c r="O35" s="2">
        <f t="shared" si="4"/>
        <v>18.600000000000001</v>
      </c>
      <c r="P35" s="11">
        <v>85.9</v>
      </c>
      <c r="Q35" s="11">
        <f t="shared" si="5"/>
        <v>25.77</v>
      </c>
      <c r="R35" s="9">
        <f t="shared" si="6"/>
        <v>85.339696969696973</v>
      </c>
      <c r="S35" s="16" t="s">
        <v>201</v>
      </c>
    </row>
    <row r="36" spans="4:19" x14ac:dyDescent="0.35">
      <c r="D36" s="3">
        <v>31</v>
      </c>
      <c r="E36" s="4" t="s">
        <v>126</v>
      </c>
      <c r="F36" s="4" t="s">
        <v>96</v>
      </c>
      <c r="G36" s="4">
        <v>3220213839</v>
      </c>
      <c r="H36" s="3">
        <v>27</v>
      </c>
      <c r="I36" s="3">
        <f t="shared" si="0"/>
        <v>81.818181818181827</v>
      </c>
      <c r="J36" s="9">
        <f t="shared" si="1"/>
        <v>16.363636363636367</v>
      </c>
      <c r="K36" s="2">
        <v>29</v>
      </c>
      <c r="L36" s="9">
        <f t="shared" si="2"/>
        <v>82.857142857142861</v>
      </c>
      <c r="M36" s="9">
        <f t="shared" si="3"/>
        <v>24.857142857142858</v>
      </c>
      <c r="N36" s="2">
        <v>93</v>
      </c>
      <c r="O36" s="2">
        <f t="shared" si="4"/>
        <v>18.600000000000001</v>
      </c>
      <c r="P36" s="11">
        <v>81</v>
      </c>
      <c r="Q36" s="11">
        <f t="shared" si="5"/>
        <v>24.3</v>
      </c>
      <c r="R36" s="9">
        <f t="shared" si="6"/>
        <v>84.120779220779241</v>
      </c>
      <c r="S36" s="16" t="s">
        <v>201</v>
      </c>
    </row>
    <row r="37" spans="4:19" x14ac:dyDescent="0.35">
      <c r="D37" s="3">
        <v>32</v>
      </c>
      <c r="E37" s="4" t="s">
        <v>127</v>
      </c>
      <c r="F37" s="4" t="s">
        <v>96</v>
      </c>
      <c r="G37" s="4">
        <v>3220213840</v>
      </c>
      <c r="H37" s="3">
        <v>21</v>
      </c>
      <c r="I37" s="3">
        <f t="shared" si="0"/>
        <v>63.63636363636364</v>
      </c>
      <c r="J37" s="9">
        <f t="shared" si="1"/>
        <v>12.727272727272728</v>
      </c>
      <c r="K37" s="2">
        <v>25</v>
      </c>
      <c r="L37" s="9">
        <f t="shared" si="2"/>
        <v>71.428571428571431</v>
      </c>
      <c r="M37" s="9">
        <f t="shared" si="3"/>
        <v>21.428571428571427</v>
      </c>
      <c r="N37" s="2">
        <v>94</v>
      </c>
      <c r="O37" s="2">
        <f t="shared" si="4"/>
        <v>18.8</v>
      </c>
      <c r="P37" s="11">
        <v>85.6</v>
      </c>
      <c r="Q37" s="11">
        <f t="shared" si="5"/>
        <v>25.679999999999996</v>
      </c>
      <c r="R37" s="9">
        <f t="shared" si="6"/>
        <v>78.635844155844154</v>
      </c>
      <c r="S37" s="16" t="s">
        <v>201</v>
      </c>
    </row>
    <row r="38" spans="4:19" x14ac:dyDescent="0.35">
      <c r="D38" s="3">
        <v>33</v>
      </c>
      <c r="E38" s="4" t="s">
        <v>128</v>
      </c>
      <c r="F38" s="4" t="s">
        <v>96</v>
      </c>
      <c r="G38" s="4">
        <v>3220213841</v>
      </c>
      <c r="H38" s="3">
        <v>25</v>
      </c>
      <c r="I38" s="3">
        <f t="shared" si="0"/>
        <v>75.757575757575765</v>
      </c>
      <c r="J38" s="9">
        <f t="shared" si="1"/>
        <v>15.151515151515154</v>
      </c>
      <c r="K38" s="2">
        <v>31</v>
      </c>
      <c r="L38" s="9">
        <f t="shared" si="2"/>
        <v>88.571428571428569</v>
      </c>
      <c r="M38" s="9">
        <f t="shared" si="3"/>
        <v>26.571428571428569</v>
      </c>
      <c r="N38" s="2">
        <v>94</v>
      </c>
      <c r="O38" s="2">
        <f t="shared" si="4"/>
        <v>18.8</v>
      </c>
      <c r="P38" s="11">
        <v>83</v>
      </c>
      <c r="Q38" s="11">
        <f t="shared" si="5"/>
        <v>24.9</v>
      </c>
      <c r="R38" s="9">
        <f t="shared" si="6"/>
        <v>85.422943722943728</v>
      </c>
      <c r="S38" s="16" t="s">
        <v>201</v>
      </c>
    </row>
    <row r="39" spans="4:19" x14ac:dyDescent="0.35">
      <c r="D39" s="3">
        <v>34</v>
      </c>
      <c r="E39" s="4" t="s">
        <v>129</v>
      </c>
      <c r="F39" s="4" t="s">
        <v>96</v>
      </c>
      <c r="G39" s="4">
        <v>3220213842</v>
      </c>
      <c r="H39" s="3">
        <v>24</v>
      </c>
      <c r="I39" s="3">
        <f t="shared" si="0"/>
        <v>72.727272727272734</v>
      </c>
      <c r="J39" s="9">
        <f t="shared" si="1"/>
        <v>14.545454545454547</v>
      </c>
      <c r="K39" s="2">
        <v>27</v>
      </c>
      <c r="L39" s="9">
        <f t="shared" si="2"/>
        <v>77.142857142857139</v>
      </c>
      <c r="M39" s="9">
        <f t="shared" si="3"/>
        <v>23.142857142857142</v>
      </c>
      <c r="N39" s="2">
        <v>94</v>
      </c>
      <c r="O39" s="2">
        <f t="shared" si="4"/>
        <v>18.8</v>
      </c>
      <c r="P39" s="11">
        <v>85</v>
      </c>
      <c r="Q39" s="11">
        <f t="shared" si="5"/>
        <v>25.5</v>
      </c>
      <c r="R39" s="9">
        <f t="shared" si="6"/>
        <v>81.988311688311683</v>
      </c>
      <c r="S39" s="16" t="s">
        <v>201</v>
      </c>
    </row>
    <row r="40" spans="4:19" x14ac:dyDescent="0.35">
      <c r="D40" s="3">
        <v>35</v>
      </c>
      <c r="E40" s="4" t="s">
        <v>130</v>
      </c>
      <c r="F40" s="4" t="s">
        <v>96</v>
      </c>
      <c r="G40" s="4">
        <v>3220213843</v>
      </c>
      <c r="H40" s="3">
        <v>23</v>
      </c>
      <c r="I40" s="3">
        <f t="shared" si="0"/>
        <v>69.696969696969703</v>
      </c>
      <c r="J40" s="9">
        <f t="shared" si="1"/>
        <v>13.939393939393941</v>
      </c>
      <c r="K40" s="2">
        <v>27</v>
      </c>
      <c r="L40" s="9">
        <f t="shared" si="2"/>
        <v>77.142857142857139</v>
      </c>
      <c r="M40" s="9">
        <f t="shared" si="3"/>
        <v>23.142857142857142</v>
      </c>
      <c r="N40" s="2">
        <v>94</v>
      </c>
      <c r="O40" s="2">
        <f t="shared" si="4"/>
        <v>18.8</v>
      </c>
      <c r="P40" s="11">
        <v>81</v>
      </c>
      <c r="Q40" s="11">
        <f t="shared" si="5"/>
        <v>24.3</v>
      </c>
      <c r="R40" s="9">
        <f t="shared" si="6"/>
        <v>80.182251082251085</v>
      </c>
      <c r="S40" s="16" t="s">
        <v>201</v>
      </c>
    </row>
    <row r="41" spans="4:19" x14ac:dyDescent="0.35">
      <c r="D41" s="3">
        <v>36</v>
      </c>
      <c r="E41" s="4" t="s">
        <v>131</v>
      </c>
      <c r="F41" s="4" t="s">
        <v>96</v>
      </c>
      <c r="G41" s="4">
        <v>3220213844</v>
      </c>
      <c r="H41" s="3">
        <v>16</v>
      </c>
      <c r="I41" s="3">
        <f t="shared" si="0"/>
        <v>48.484848484848484</v>
      </c>
      <c r="J41" s="9">
        <f t="shared" si="1"/>
        <v>9.6969696969696972</v>
      </c>
      <c r="K41" s="2">
        <v>25</v>
      </c>
      <c r="L41" s="9">
        <f t="shared" si="2"/>
        <v>71.428571428571431</v>
      </c>
      <c r="M41" s="9">
        <f t="shared" si="3"/>
        <v>21.428571428571427</v>
      </c>
      <c r="N41" s="2">
        <v>94</v>
      </c>
      <c r="O41" s="2">
        <f t="shared" si="4"/>
        <v>18.8</v>
      </c>
      <c r="P41" s="11">
        <v>87.5</v>
      </c>
      <c r="Q41" s="11">
        <f t="shared" si="5"/>
        <v>26.25</v>
      </c>
      <c r="R41" s="9">
        <f t="shared" si="6"/>
        <v>76.17554112554113</v>
      </c>
      <c r="S41" s="2" t="s">
        <v>206</v>
      </c>
    </row>
    <row r="42" spans="4:19" x14ac:dyDescent="0.35">
      <c r="D42" s="3">
        <v>37</v>
      </c>
      <c r="E42" s="4" t="s">
        <v>132</v>
      </c>
      <c r="F42" s="4" t="s">
        <v>96</v>
      </c>
      <c r="G42" s="4">
        <v>3220213845</v>
      </c>
      <c r="H42" s="3">
        <v>18</v>
      </c>
      <c r="I42" s="3">
        <f t="shared" si="0"/>
        <v>54.545454545454547</v>
      </c>
      <c r="J42" s="9">
        <f t="shared" si="1"/>
        <v>10.90909090909091</v>
      </c>
      <c r="K42" s="2">
        <v>21</v>
      </c>
      <c r="L42" s="9">
        <f t="shared" si="2"/>
        <v>60</v>
      </c>
      <c r="M42" s="9">
        <f t="shared" si="3"/>
        <v>18</v>
      </c>
      <c r="N42" s="2">
        <v>94</v>
      </c>
      <c r="O42" s="2">
        <f t="shared" si="4"/>
        <v>18.8</v>
      </c>
      <c r="P42" s="11">
        <v>81.2</v>
      </c>
      <c r="Q42" s="11">
        <f t="shared" si="5"/>
        <v>24.36</v>
      </c>
      <c r="R42" s="9">
        <f t="shared" si="6"/>
        <v>72.069090909090903</v>
      </c>
      <c r="S42" s="2" t="s">
        <v>206</v>
      </c>
    </row>
    <row r="43" spans="4:19" x14ac:dyDescent="0.35">
      <c r="D43" s="3">
        <v>38</v>
      </c>
      <c r="E43" s="4" t="s">
        <v>133</v>
      </c>
      <c r="F43" s="4" t="s">
        <v>96</v>
      </c>
      <c r="G43" s="4">
        <v>3220213846</v>
      </c>
      <c r="H43" s="3">
        <v>26</v>
      </c>
      <c r="I43" s="3">
        <f t="shared" si="0"/>
        <v>78.787878787878796</v>
      </c>
      <c r="J43" s="9">
        <f t="shared" si="1"/>
        <v>15.75757575757576</v>
      </c>
      <c r="K43" s="2">
        <v>30</v>
      </c>
      <c r="L43" s="9">
        <f t="shared" si="2"/>
        <v>85.714285714285708</v>
      </c>
      <c r="M43" s="9">
        <f t="shared" si="3"/>
        <v>25.714285714285712</v>
      </c>
      <c r="N43" s="2">
        <v>94</v>
      </c>
      <c r="O43" s="2">
        <f t="shared" si="4"/>
        <v>18.8</v>
      </c>
      <c r="P43" s="11">
        <v>84.3</v>
      </c>
      <c r="Q43" s="11">
        <f t="shared" si="5"/>
        <v>25.29</v>
      </c>
      <c r="R43" s="9">
        <f t="shared" si="6"/>
        <v>85.561861471861477</v>
      </c>
      <c r="S43" s="16" t="s">
        <v>201</v>
      </c>
    </row>
    <row r="44" spans="4:19" x14ac:dyDescent="0.35">
      <c r="D44" s="3">
        <v>39</v>
      </c>
      <c r="E44" s="4" t="s">
        <v>134</v>
      </c>
      <c r="F44" s="4" t="s">
        <v>96</v>
      </c>
      <c r="G44" s="4">
        <v>3220213847</v>
      </c>
      <c r="H44" s="3">
        <v>28</v>
      </c>
      <c r="I44" s="3">
        <f t="shared" si="0"/>
        <v>84.848484848484858</v>
      </c>
      <c r="J44" s="9">
        <f t="shared" si="1"/>
        <v>16.969696969696972</v>
      </c>
      <c r="K44" s="2">
        <v>24</v>
      </c>
      <c r="L44" s="9">
        <f t="shared" si="2"/>
        <v>68.571428571428569</v>
      </c>
      <c r="M44" s="9">
        <f t="shared" si="3"/>
        <v>20.571428571428569</v>
      </c>
      <c r="N44" s="2">
        <v>94</v>
      </c>
      <c r="O44" s="2">
        <f t="shared" si="4"/>
        <v>18.8</v>
      </c>
      <c r="P44" s="11">
        <v>79.2</v>
      </c>
      <c r="Q44" s="11">
        <f t="shared" si="5"/>
        <v>23.76</v>
      </c>
      <c r="R44" s="9">
        <f t="shared" si="6"/>
        <v>80.101125541125541</v>
      </c>
      <c r="S44" s="16" t="s">
        <v>201</v>
      </c>
    </row>
    <row r="45" spans="4:19" x14ac:dyDescent="0.35">
      <c r="D45" s="3">
        <v>40</v>
      </c>
      <c r="E45" s="4" t="s">
        <v>135</v>
      </c>
      <c r="F45" s="4" t="s">
        <v>96</v>
      </c>
      <c r="G45" s="4">
        <v>3220213849</v>
      </c>
      <c r="H45" s="3">
        <v>30</v>
      </c>
      <c r="I45" s="3">
        <f t="shared" si="0"/>
        <v>90.909090909090921</v>
      </c>
      <c r="J45" s="9">
        <f t="shared" si="1"/>
        <v>18.181818181818183</v>
      </c>
      <c r="K45" s="2">
        <v>29</v>
      </c>
      <c r="L45" s="9">
        <f t="shared" si="2"/>
        <v>82.857142857142861</v>
      </c>
      <c r="M45" s="9">
        <f t="shared" si="3"/>
        <v>24.857142857142858</v>
      </c>
      <c r="N45" s="2">
        <v>93</v>
      </c>
      <c r="O45" s="2">
        <f t="shared" si="4"/>
        <v>18.600000000000001</v>
      </c>
      <c r="P45" s="11">
        <v>88.8</v>
      </c>
      <c r="Q45" s="11">
        <f t="shared" si="5"/>
        <v>26.639999999999997</v>
      </c>
      <c r="R45" s="9">
        <f t="shared" si="6"/>
        <v>88.278961038961043</v>
      </c>
      <c r="S45" s="16" t="s">
        <v>201</v>
      </c>
    </row>
    <row r="46" spans="4:19" x14ac:dyDescent="0.35">
      <c r="D46" s="3">
        <v>41</v>
      </c>
      <c r="E46" s="4" t="s">
        <v>136</v>
      </c>
      <c r="F46" s="4" t="s">
        <v>96</v>
      </c>
      <c r="G46" s="4">
        <v>3220213850</v>
      </c>
      <c r="H46" s="3">
        <v>24</v>
      </c>
      <c r="I46" s="3">
        <f t="shared" si="0"/>
        <v>72.727272727272734</v>
      </c>
      <c r="J46" s="9">
        <f t="shared" si="1"/>
        <v>14.545454545454547</v>
      </c>
      <c r="K46" s="2">
        <v>26</v>
      </c>
      <c r="L46" s="9">
        <f t="shared" si="2"/>
        <v>74.285714285714292</v>
      </c>
      <c r="M46" s="9">
        <f t="shared" si="3"/>
        <v>22.285714285714288</v>
      </c>
      <c r="N46" s="2">
        <v>93</v>
      </c>
      <c r="O46" s="2">
        <f t="shared" si="4"/>
        <v>18.600000000000001</v>
      </c>
      <c r="P46" s="11">
        <v>81</v>
      </c>
      <c r="Q46" s="11">
        <f t="shared" si="5"/>
        <v>24.3</v>
      </c>
      <c r="R46" s="9">
        <f t="shared" si="6"/>
        <v>79.731168831168844</v>
      </c>
      <c r="S46" s="16" t="s">
        <v>201</v>
      </c>
    </row>
    <row r="47" spans="4:19" x14ac:dyDescent="0.35">
      <c r="D47" s="3">
        <v>42</v>
      </c>
      <c r="E47" s="4" t="s">
        <v>137</v>
      </c>
      <c r="F47" s="4" t="s">
        <v>96</v>
      </c>
      <c r="G47" s="4">
        <v>3220213851</v>
      </c>
      <c r="H47" s="3">
        <v>26</v>
      </c>
      <c r="I47" s="3">
        <f t="shared" si="0"/>
        <v>78.787878787878796</v>
      </c>
      <c r="J47" s="9">
        <f t="shared" si="1"/>
        <v>15.75757575757576</v>
      </c>
      <c r="K47" s="2">
        <v>24</v>
      </c>
      <c r="L47" s="9">
        <f t="shared" si="2"/>
        <v>68.571428571428569</v>
      </c>
      <c r="M47" s="9">
        <f t="shared" si="3"/>
        <v>20.571428571428569</v>
      </c>
      <c r="N47" s="2">
        <v>93</v>
      </c>
      <c r="O47" s="2">
        <f t="shared" si="4"/>
        <v>18.600000000000001</v>
      </c>
      <c r="P47" s="11">
        <v>85.2</v>
      </c>
      <c r="Q47" s="11">
        <f t="shared" si="5"/>
        <v>25.56</v>
      </c>
      <c r="R47" s="9">
        <f t="shared" si="6"/>
        <v>80.489004329004331</v>
      </c>
      <c r="S47" s="16" t="s">
        <v>201</v>
      </c>
    </row>
    <row r="48" spans="4:19" x14ac:dyDescent="0.35">
      <c r="D48" s="3">
        <v>43</v>
      </c>
      <c r="E48" s="4" t="s">
        <v>138</v>
      </c>
      <c r="F48" s="4" t="s">
        <v>96</v>
      </c>
      <c r="G48" s="4">
        <v>3220213852</v>
      </c>
      <c r="H48" s="3">
        <v>23</v>
      </c>
      <c r="I48" s="3">
        <f t="shared" si="0"/>
        <v>69.696969696969703</v>
      </c>
      <c r="J48" s="9">
        <f t="shared" si="1"/>
        <v>13.939393939393941</v>
      </c>
      <c r="K48" s="2">
        <v>28</v>
      </c>
      <c r="L48" s="9">
        <f t="shared" si="2"/>
        <v>80</v>
      </c>
      <c r="M48" s="9">
        <f t="shared" si="3"/>
        <v>24</v>
      </c>
      <c r="N48" s="2">
        <v>93</v>
      </c>
      <c r="O48" s="2">
        <f t="shared" si="4"/>
        <v>18.600000000000001</v>
      </c>
      <c r="P48" s="11">
        <v>84.3</v>
      </c>
      <c r="Q48" s="11">
        <f t="shared" si="5"/>
        <v>25.29</v>
      </c>
      <c r="R48" s="9">
        <f t="shared" si="6"/>
        <v>81.829393939393938</v>
      </c>
      <c r="S48" s="16" t="s">
        <v>201</v>
      </c>
    </row>
    <row r="49" spans="4:19" x14ac:dyDescent="0.35">
      <c r="D49" s="3">
        <v>44</v>
      </c>
      <c r="E49" s="4" t="s">
        <v>139</v>
      </c>
      <c r="F49" s="4" t="s">
        <v>96</v>
      </c>
      <c r="G49" s="4">
        <v>3220213853</v>
      </c>
      <c r="H49" s="3">
        <v>31</v>
      </c>
      <c r="I49" s="3">
        <f t="shared" si="0"/>
        <v>93.939393939393938</v>
      </c>
      <c r="J49" s="9">
        <f t="shared" si="1"/>
        <v>18.787878787878789</v>
      </c>
      <c r="K49" s="2">
        <v>29</v>
      </c>
      <c r="L49" s="9">
        <f t="shared" si="2"/>
        <v>82.857142857142861</v>
      </c>
      <c r="M49" s="9">
        <f t="shared" si="3"/>
        <v>24.857142857142858</v>
      </c>
      <c r="N49" s="2">
        <v>93</v>
      </c>
      <c r="O49" s="2">
        <f t="shared" si="4"/>
        <v>18.600000000000001</v>
      </c>
      <c r="P49" s="11">
        <v>84.9</v>
      </c>
      <c r="Q49" s="11">
        <f t="shared" si="5"/>
        <v>25.470000000000002</v>
      </c>
      <c r="R49" s="9">
        <f t="shared" si="6"/>
        <v>87.715021645021665</v>
      </c>
      <c r="S49" s="16" t="s">
        <v>201</v>
      </c>
    </row>
    <row r="50" spans="4:19" x14ac:dyDescent="0.35">
      <c r="D50" s="3">
        <v>45</v>
      </c>
      <c r="E50" s="4" t="s">
        <v>140</v>
      </c>
      <c r="F50" s="4" t="s">
        <v>96</v>
      </c>
      <c r="G50" s="4">
        <v>3220213854</v>
      </c>
      <c r="H50" s="3">
        <v>24</v>
      </c>
      <c r="I50" s="3">
        <f t="shared" si="0"/>
        <v>72.727272727272734</v>
      </c>
      <c r="J50" s="9">
        <f t="shared" si="1"/>
        <v>14.545454545454547</v>
      </c>
      <c r="K50" s="2">
        <v>28</v>
      </c>
      <c r="L50" s="9">
        <f t="shared" si="2"/>
        <v>80</v>
      </c>
      <c r="M50" s="9">
        <f t="shared" si="3"/>
        <v>24</v>
      </c>
      <c r="N50" s="2">
        <v>93</v>
      </c>
      <c r="O50" s="2">
        <f t="shared" si="4"/>
        <v>18.600000000000001</v>
      </c>
      <c r="P50" s="11">
        <v>82.3</v>
      </c>
      <c r="Q50" s="11">
        <f t="shared" si="5"/>
        <v>24.689999999999998</v>
      </c>
      <c r="R50" s="9">
        <f t="shared" si="6"/>
        <v>81.835454545454539</v>
      </c>
      <c r="S50" s="16" t="s">
        <v>201</v>
      </c>
    </row>
    <row r="51" spans="4:19" x14ac:dyDescent="0.35">
      <c r="D51" s="3">
        <v>46</v>
      </c>
      <c r="E51" s="4" t="s">
        <v>181</v>
      </c>
      <c r="F51" s="4" t="s">
        <v>96</v>
      </c>
      <c r="G51" s="4">
        <v>32202138277</v>
      </c>
      <c r="H51" s="3">
        <v>24</v>
      </c>
      <c r="I51" s="3">
        <f t="shared" si="0"/>
        <v>72.727272727272734</v>
      </c>
      <c r="J51" s="9">
        <f t="shared" si="1"/>
        <v>14.545454545454547</v>
      </c>
      <c r="K51" s="2">
        <v>23</v>
      </c>
      <c r="L51" s="9">
        <f t="shared" si="2"/>
        <v>65.714285714285708</v>
      </c>
      <c r="M51" s="9">
        <f t="shared" si="3"/>
        <v>19.714285714285712</v>
      </c>
      <c r="N51" s="2">
        <v>93</v>
      </c>
      <c r="O51" s="2">
        <f t="shared" si="4"/>
        <v>18.600000000000001</v>
      </c>
      <c r="P51" s="11">
        <v>91.1</v>
      </c>
      <c r="Q51" s="11">
        <f t="shared" si="5"/>
        <v>27.33</v>
      </c>
      <c r="R51" s="9">
        <f t="shared" si="6"/>
        <v>80.189740259740262</v>
      </c>
      <c r="S51" s="16" t="s">
        <v>201</v>
      </c>
    </row>
    <row r="52" spans="4:19" x14ac:dyDescent="0.35">
      <c r="D52" s="3"/>
      <c r="E52" s="4"/>
      <c r="F52" s="4"/>
      <c r="G52" s="4"/>
      <c r="H52" s="3">
        <v>0</v>
      </c>
      <c r="I52" s="3">
        <f t="shared" si="0"/>
        <v>0</v>
      </c>
      <c r="J52" s="9">
        <f t="shared" si="1"/>
        <v>0</v>
      </c>
      <c r="K52" s="2">
        <v>0</v>
      </c>
      <c r="L52" s="9">
        <f t="shared" si="2"/>
        <v>0</v>
      </c>
      <c r="M52" s="9">
        <f t="shared" si="3"/>
        <v>0</v>
      </c>
      <c r="N52" s="2">
        <v>0</v>
      </c>
      <c r="O52" s="2">
        <f t="shared" si="4"/>
        <v>0</v>
      </c>
      <c r="P52" s="11">
        <v>0</v>
      </c>
      <c r="Q52" s="11">
        <f t="shared" si="5"/>
        <v>0</v>
      </c>
      <c r="R52" s="9">
        <f t="shared" si="6"/>
        <v>0</v>
      </c>
      <c r="S52" s="2">
        <v>0</v>
      </c>
    </row>
    <row r="54" spans="4:19" x14ac:dyDescent="0.35">
      <c r="N54" t="s">
        <v>213</v>
      </c>
    </row>
    <row r="55" spans="4:19" x14ac:dyDescent="0.35">
      <c r="P55" s="1"/>
    </row>
    <row r="56" spans="4:19" x14ac:dyDescent="0.35">
      <c r="N56" t="s">
        <v>212</v>
      </c>
      <c r="P5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1AAB1-19EC-434D-AF18-14C4EFBCE84A}">
  <dimension ref="E2:T52"/>
  <sheetViews>
    <sheetView topLeftCell="E35" workbookViewId="0">
      <selection activeCell="K9" sqref="K9"/>
    </sheetView>
  </sheetViews>
  <sheetFormatPr defaultRowHeight="14.5" x14ac:dyDescent="0.35"/>
  <cols>
    <col min="5" max="5" width="7.26953125" customWidth="1"/>
    <col min="6" max="6" width="27.1796875" customWidth="1"/>
    <col min="7" max="7" width="6.26953125" style="1" customWidth="1"/>
    <col min="8" max="8" width="11.54296875" customWidth="1"/>
    <col min="9" max="9" width="10.1796875" customWidth="1"/>
    <col min="12" max="12" width="10.7265625" style="1" customWidth="1"/>
    <col min="16" max="16" width="7.81640625" customWidth="1"/>
    <col min="19" max="19" width="10.81640625" customWidth="1"/>
    <col min="20" max="20" width="9.1796875" style="1"/>
  </cols>
  <sheetData>
    <row r="2" spans="5:20" x14ac:dyDescent="0.35">
      <c r="F2" s="8" t="s">
        <v>198</v>
      </c>
    </row>
    <row r="3" spans="5:20" x14ac:dyDescent="0.35">
      <c r="F3" s="8" t="s">
        <v>189</v>
      </c>
    </row>
    <row r="4" spans="5:20" x14ac:dyDescent="0.35">
      <c r="F4" s="8" t="s">
        <v>210</v>
      </c>
    </row>
    <row r="5" spans="5:20" x14ac:dyDescent="0.35">
      <c r="E5" s="12" t="s">
        <v>183</v>
      </c>
      <c r="F5" s="12" t="s">
        <v>185</v>
      </c>
      <c r="G5" s="12" t="s">
        <v>190</v>
      </c>
      <c r="H5" s="12" t="s">
        <v>187</v>
      </c>
      <c r="I5" s="12" t="s">
        <v>184</v>
      </c>
      <c r="J5" s="12" t="s">
        <v>193</v>
      </c>
      <c r="K5" s="14">
        <v>0.2</v>
      </c>
      <c r="L5" s="12" t="s">
        <v>192</v>
      </c>
      <c r="M5" s="12" t="s">
        <v>193</v>
      </c>
      <c r="N5" s="14">
        <v>0.3</v>
      </c>
      <c r="O5" s="12" t="s">
        <v>194</v>
      </c>
      <c r="P5" s="14">
        <v>0.2</v>
      </c>
      <c r="Q5" s="12" t="s">
        <v>195</v>
      </c>
      <c r="R5" s="14">
        <v>0.3</v>
      </c>
      <c r="S5" s="14" t="s">
        <v>205</v>
      </c>
      <c r="T5" s="12" t="s">
        <v>200</v>
      </c>
    </row>
    <row r="6" spans="5:20" x14ac:dyDescent="0.35">
      <c r="E6" s="3">
        <v>1</v>
      </c>
      <c r="F6" s="4" t="s">
        <v>207</v>
      </c>
      <c r="G6" s="6" t="s">
        <v>1</v>
      </c>
      <c r="H6" s="4">
        <v>3220223855</v>
      </c>
      <c r="I6" s="3">
        <v>22</v>
      </c>
      <c r="J6" s="9">
        <f t="shared" ref="J6" si="0">I6*10/3.5</f>
        <v>62.857142857142854</v>
      </c>
      <c r="K6" s="9">
        <f t="shared" ref="K6" si="1">J6*20%</f>
        <v>12.571428571428571</v>
      </c>
      <c r="L6" s="2">
        <v>31</v>
      </c>
      <c r="M6" s="9">
        <f t="shared" ref="M6" si="2">L6*10/3.5</f>
        <v>88.571428571428569</v>
      </c>
      <c r="N6" s="9">
        <f t="shared" ref="N6" si="3">M6*30%</f>
        <v>26.571428571428569</v>
      </c>
      <c r="O6" s="2">
        <v>93</v>
      </c>
      <c r="P6" s="2">
        <f t="shared" ref="P6" si="4">O6*20%</f>
        <v>18.600000000000001</v>
      </c>
      <c r="Q6" s="11">
        <v>76.3</v>
      </c>
      <c r="R6" s="11">
        <f t="shared" ref="R6" si="5">Q6*30%</f>
        <v>22.889999999999997</v>
      </c>
      <c r="S6" s="9">
        <f t="shared" ref="S6" si="6">R6+P6+N6+K6</f>
        <v>80.632857142857134</v>
      </c>
      <c r="T6" s="16" t="s">
        <v>201</v>
      </c>
    </row>
    <row r="7" spans="5:20" x14ac:dyDescent="0.35">
      <c r="E7" s="3">
        <v>2</v>
      </c>
      <c r="F7" s="4" t="s">
        <v>141</v>
      </c>
      <c r="G7" s="6" t="s">
        <v>1</v>
      </c>
      <c r="H7" s="4">
        <v>3220213856</v>
      </c>
      <c r="I7" s="3">
        <v>27</v>
      </c>
      <c r="J7" s="9">
        <f t="shared" ref="J7:J43" si="7">I7*10/3.5</f>
        <v>77.142857142857139</v>
      </c>
      <c r="K7" s="9">
        <f t="shared" ref="K7:K45" si="8">J7*20%</f>
        <v>15.428571428571429</v>
      </c>
      <c r="L7" s="2">
        <v>27</v>
      </c>
      <c r="M7" s="9">
        <f t="shared" ref="M7:M46" si="9">L7*10/3.5</f>
        <v>77.142857142857139</v>
      </c>
      <c r="N7" s="9">
        <f t="shared" ref="N7:N46" si="10">M7*30%</f>
        <v>23.142857142857142</v>
      </c>
      <c r="O7" s="2">
        <v>93</v>
      </c>
      <c r="P7" s="2">
        <f t="shared" ref="P7:P46" si="11">O7*20%</f>
        <v>18.600000000000001</v>
      </c>
      <c r="Q7" s="11">
        <v>85.6</v>
      </c>
      <c r="R7" s="11">
        <f t="shared" ref="R7:R46" si="12">Q7*30%</f>
        <v>25.679999999999996</v>
      </c>
      <c r="S7" s="9">
        <f t="shared" ref="S7:S46" si="13">R7+P7+N7+K7</f>
        <v>82.851428571428571</v>
      </c>
      <c r="T7" s="16" t="s">
        <v>201</v>
      </c>
    </row>
    <row r="8" spans="5:20" x14ac:dyDescent="0.35">
      <c r="E8" s="3">
        <v>3</v>
      </c>
      <c r="F8" s="4" t="s">
        <v>142</v>
      </c>
      <c r="G8" s="6" t="s">
        <v>1</v>
      </c>
      <c r="H8" s="4">
        <v>3220213857</v>
      </c>
      <c r="I8" s="3">
        <v>27</v>
      </c>
      <c r="J8" s="9">
        <f t="shared" si="7"/>
        <v>77.142857142857139</v>
      </c>
      <c r="K8" s="9">
        <f t="shared" si="8"/>
        <v>15.428571428571429</v>
      </c>
      <c r="L8" s="2">
        <v>29</v>
      </c>
      <c r="M8" s="9">
        <f t="shared" si="9"/>
        <v>82.857142857142861</v>
      </c>
      <c r="N8" s="9">
        <f t="shared" si="10"/>
        <v>24.857142857142858</v>
      </c>
      <c r="O8" s="2">
        <v>93</v>
      </c>
      <c r="P8" s="2">
        <f t="shared" si="11"/>
        <v>18.600000000000001</v>
      </c>
      <c r="Q8" s="11">
        <v>83.5</v>
      </c>
      <c r="R8" s="11">
        <f t="shared" si="12"/>
        <v>25.05</v>
      </c>
      <c r="S8" s="9">
        <f t="shared" si="13"/>
        <v>83.935714285714297</v>
      </c>
      <c r="T8" s="16" t="s">
        <v>201</v>
      </c>
    </row>
    <row r="9" spans="5:20" x14ac:dyDescent="0.35">
      <c r="E9" s="3">
        <v>4</v>
      </c>
      <c r="F9" s="4" t="s">
        <v>196</v>
      </c>
      <c r="G9" s="6" t="s">
        <v>1</v>
      </c>
      <c r="H9" s="4">
        <v>3220213858</v>
      </c>
      <c r="I9" s="3">
        <v>25</v>
      </c>
      <c r="J9" s="9">
        <f t="shared" si="7"/>
        <v>71.428571428571431</v>
      </c>
      <c r="K9" s="9">
        <f t="shared" si="8"/>
        <v>14.285714285714286</v>
      </c>
      <c r="L9" s="2">
        <v>31</v>
      </c>
      <c r="M9" s="9">
        <f t="shared" si="9"/>
        <v>88.571428571428569</v>
      </c>
      <c r="N9" s="9">
        <f t="shared" si="10"/>
        <v>26.571428571428569</v>
      </c>
      <c r="O9" s="2">
        <v>93</v>
      </c>
      <c r="P9" s="2">
        <f t="shared" si="11"/>
        <v>18.600000000000001</v>
      </c>
      <c r="Q9" s="11">
        <v>81</v>
      </c>
      <c r="R9" s="11">
        <f t="shared" si="12"/>
        <v>24.3</v>
      </c>
      <c r="S9" s="9">
        <f t="shared" si="13"/>
        <v>83.757142857142867</v>
      </c>
      <c r="T9" s="16" t="s">
        <v>201</v>
      </c>
    </row>
    <row r="10" spans="5:20" x14ac:dyDescent="0.35">
      <c r="E10" s="3">
        <v>5</v>
      </c>
      <c r="F10" s="4" t="s">
        <v>143</v>
      </c>
      <c r="G10" s="6" t="s">
        <v>1</v>
      </c>
      <c r="H10" s="4">
        <v>3220213859</v>
      </c>
      <c r="I10" s="3">
        <v>21</v>
      </c>
      <c r="J10" s="9">
        <f t="shared" si="7"/>
        <v>60</v>
      </c>
      <c r="K10" s="9">
        <f t="shared" si="8"/>
        <v>12</v>
      </c>
      <c r="L10" s="2">
        <v>28</v>
      </c>
      <c r="M10" s="9">
        <f t="shared" si="9"/>
        <v>80</v>
      </c>
      <c r="N10" s="9">
        <f t="shared" si="10"/>
        <v>24</v>
      </c>
      <c r="O10" s="2">
        <v>93</v>
      </c>
      <c r="P10" s="2">
        <f t="shared" si="11"/>
        <v>18.600000000000001</v>
      </c>
      <c r="Q10" s="11">
        <v>76.3</v>
      </c>
      <c r="R10" s="11">
        <f t="shared" si="12"/>
        <v>22.889999999999997</v>
      </c>
      <c r="S10" s="9">
        <f t="shared" si="13"/>
        <v>77.489999999999995</v>
      </c>
      <c r="T10" s="2" t="s">
        <v>206</v>
      </c>
    </row>
    <row r="11" spans="5:20" x14ac:dyDescent="0.35">
      <c r="E11" s="3">
        <v>6</v>
      </c>
      <c r="F11" s="4" t="s">
        <v>144</v>
      </c>
      <c r="G11" s="6" t="s">
        <v>1</v>
      </c>
      <c r="H11" s="4">
        <v>3220213860</v>
      </c>
      <c r="I11" s="3">
        <v>26</v>
      </c>
      <c r="J11" s="9">
        <f t="shared" si="7"/>
        <v>74.285714285714292</v>
      </c>
      <c r="K11" s="9">
        <f t="shared" si="8"/>
        <v>14.857142857142859</v>
      </c>
      <c r="L11" s="2">
        <v>26</v>
      </c>
      <c r="M11" s="9">
        <f t="shared" si="9"/>
        <v>74.285714285714292</v>
      </c>
      <c r="N11" s="9">
        <f t="shared" si="10"/>
        <v>22.285714285714288</v>
      </c>
      <c r="O11" s="2">
        <v>93</v>
      </c>
      <c r="P11" s="2">
        <f t="shared" si="11"/>
        <v>18.600000000000001</v>
      </c>
      <c r="Q11" s="11">
        <v>85.3</v>
      </c>
      <c r="R11" s="11">
        <f t="shared" si="12"/>
        <v>25.59</v>
      </c>
      <c r="S11" s="9">
        <f t="shared" si="13"/>
        <v>81.332857142857151</v>
      </c>
      <c r="T11" s="16" t="s">
        <v>201</v>
      </c>
    </row>
    <row r="12" spans="5:20" x14ac:dyDescent="0.35">
      <c r="E12" s="3">
        <v>7</v>
      </c>
      <c r="F12" s="4" t="s">
        <v>145</v>
      </c>
      <c r="G12" s="6" t="s">
        <v>1</v>
      </c>
      <c r="H12" s="4">
        <v>3220213861</v>
      </c>
      <c r="I12" s="3">
        <v>24</v>
      </c>
      <c r="J12" s="9">
        <f t="shared" si="7"/>
        <v>68.571428571428569</v>
      </c>
      <c r="K12" s="9">
        <f t="shared" si="8"/>
        <v>13.714285714285715</v>
      </c>
      <c r="L12" s="2">
        <v>26</v>
      </c>
      <c r="M12" s="9">
        <f t="shared" si="9"/>
        <v>74.285714285714292</v>
      </c>
      <c r="N12" s="9">
        <f t="shared" si="10"/>
        <v>22.285714285714288</v>
      </c>
      <c r="O12" s="2">
        <v>93</v>
      </c>
      <c r="P12" s="2">
        <f t="shared" si="11"/>
        <v>18.600000000000001</v>
      </c>
      <c r="Q12" s="11">
        <v>81.599999999999994</v>
      </c>
      <c r="R12" s="11">
        <f t="shared" si="12"/>
        <v>24.479999999999997</v>
      </c>
      <c r="S12" s="9">
        <f t="shared" si="13"/>
        <v>79.080000000000013</v>
      </c>
      <c r="T12" s="16" t="s">
        <v>201</v>
      </c>
    </row>
    <row r="13" spans="5:20" x14ac:dyDescent="0.35">
      <c r="E13" s="3">
        <v>8</v>
      </c>
      <c r="F13" s="4" t="s">
        <v>146</v>
      </c>
      <c r="G13" s="6" t="s">
        <v>1</v>
      </c>
      <c r="H13" s="4">
        <v>3220213862</v>
      </c>
      <c r="I13" s="3">
        <v>27</v>
      </c>
      <c r="J13" s="9">
        <f t="shared" si="7"/>
        <v>77.142857142857139</v>
      </c>
      <c r="K13" s="9">
        <f t="shared" si="8"/>
        <v>15.428571428571429</v>
      </c>
      <c r="L13" s="2">
        <v>27</v>
      </c>
      <c r="M13" s="9">
        <f t="shared" si="9"/>
        <v>77.142857142857139</v>
      </c>
      <c r="N13" s="9">
        <f t="shared" si="10"/>
        <v>23.142857142857142</v>
      </c>
      <c r="O13" s="2">
        <v>92</v>
      </c>
      <c r="P13" s="2">
        <f t="shared" si="11"/>
        <v>18.400000000000002</v>
      </c>
      <c r="Q13" s="11">
        <v>84</v>
      </c>
      <c r="R13" s="11">
        <f t="shared" si="12"/>
        <v>25.2</v>
      </c>
      <c r="S13" s="9">
        <f t="shared" si="13"/>
        <v>82.171428571428578</v>
      </c>
      <c r="T13" s="16" t="s">
        <v>201</v>
      </c>
    </row>
    <row r="14" spans="5:20" x14ac:dyDescent="0.35">
      <c r="E14" s="3">
        <v>9</v>
      </c>
      <c r="F14" s="4" t="s">
        <v>147</v>
      </c>
      <c r="G14" s="6" t="s">
        <v>1</v>
      </c>
      <c r="H14" s="4">
        <v>3220213864</v>
      </c>
      <c r="I14" s="3">
        <v>26</v>
      </c>
      <c r="J14" s="9">
        <f t="shared" si="7"/>
        <v>74.285714285714292</v>
      </c>
      <c r="K14" s="9">
        <f t="shared" si="8"/>
        <v>14.857142857142859</v>
      </c>
      <c r="L14" s="2">
        <v>27</v>
      </c>
      <c r="M14" s="9">
        <f t="shared" si="9"/>
        <v>77.142857142857139</v>
      </c>
      <c r="N14" s="9">
        <f t="shared" si="10"/>
        <v>23.142857142857142</v>
      </c>
      <c r="O14" s="2">
        <v>93</v>
      </c>
      <c r="P14" s="2">
        <f t="shared" si="11"/>
        <v>18.600000000000001</v>
      </c>
      <c r="Q14" s="11">
        <v>81.3</v>
      </c>
      <c r="R14" s="11">
        <f t="shared" si="12"/>
        <v>24.389999999999997</v>
      </c>
      <c r="S14" s="9">
        <f t="shared" si="13"/>
        <v>80.989999999999995</v>
      </c>
      <c r="T14" s="16" t="s">
        <v>201</v>
      </c>
    </row>
    <row r="15" spans="5:20" x14ac:dyDescent="0.35">
      <c r="E15" s="3">
        <v>10</v>
      </c>
      <c r="F15" s="4" t="s">
        <v>148</v>
      </c>
      <c r="G15" s="6" t="s">
        <v>1</v>
      </c>
      <c r="H15" s="4">
        <v>3220213865</v>
      </c>
      <c r="I15" s="3">
        <v>27</v>
      </c>
      <c r="J15" s="9">
        <f t="shared" si="7"/>
        <v>77.142857142857139</v>
      </c>
      <c r="K15" s="9">
        <f t="shared" si="8"/>
        <v>15.428571428571429</v>
      </c>
      <c r="L15" s="2">
        <v>27</v>
      </c>
      <c r="M15" s="9">
        <f t="shared" si="9"/>
        <v>77.142857142857139</v>
      </c>
      <c r="N15" s="9">
        <f t="shared" si="10"/>
        <v>23.142857142857142</v>
      </c>
      <c r="O15" s="2">
        <v>93</v>
      </c>
      <c r="P15" s="2">
        <f t="shared" si="11"/>
        <v>18.600000000000001</v>
      </c>
      <c r="Q15" s="11">
        <v>85.2</v>
      </c>
      <c r="R15" s="11">
        <f t="shared" si="12"/>
        <v>25.56</v>
      </c>
      <c r="S15" s="9">
        <f t="shared" si="13"/>
        <v>82.731428571428566</v>
      </c>
      <c r="T15" s="16" t="s">
        <v>201</v>
      </c>
    </row>
    <row r="16" spans="5:20" x14ac:dyDescent="0.35">
      <c r="E16" s="3">
        <v>11</v>
      </c>
      <c r="F16" s="4" t="s">
        <v>149</v>
      </c>
      <c r="G16" s="6" t="s">
        <v>1</v>
      </c>
      <c r="H16" s="4">
        <v>3220213866</v>
      </c>
      <c r="I16" s="3">
        <v>28</v>
      </c>
      <c r="J16" s="9">
        <f t="shared" si="7"/>
        <v>80</v>
      </c>
      <c r="K16" s="9">
        <f t="shared" si="8"/>
        <v>16</v>
      </c>
      <c r="L16" s="2">
        <v>30</v>
      </c>
      <c r="M16" s="9">
        <f t="shared" si="9"/>
        <v>85.714285714285708</v>
      </c>
      <c r="N16" s="9">
        <f t="shared" si="10"/>
        <v>25.714285714285712</v>
      </c>
      <c r="O16" s="2">
        <v>93</v>
      </c>
      <c r="P16" s="2">
        <f t="shared" si="11"/>
        <v>18.600000000000001</v>
      </c>
      <c r="Q16" s="11">
        <v>85</v>
      </c>
      <c r="R16" s="11">
        <f t="shared" si="12"/>
        <v>25.5</v>
      </c>
      <c r="S16" s="9">
        <f t="shared" si="13"/>
        <v>85.814285714285717</v>
      </c>
      <c r="T16" s="16" t="s">
        <v>201</v>
      </c>
    </row>
    <row r="17" spans="5:20" x14ac:dyDescent="0.35">
      <c r="E17" s="3">
        <v>12</v>
      </c>
      <c r="F17" s="4" t="s">
        <v>150</v>
      </c>
      <c r="G17" s="6" t="s">
        <v>1</v>
      </c>
      <c r="H17" s="4">
        <v>3220213867</v>
      </c>
      <c r="I17" s="3">
        <v>26</v>
      </c>
      <c r="J17" s="9">
        <f t="shared" si="7"/>
        <v>74.285714285714292</v>
      </c>
      <c r="K17" s="9">
        <f t="shared" si="8"/>
        <v>14.857142857142859</v>
      </c>
      <c r="L17" s="2">
        <v>28</v>
      </c>
      <c r="M17" s="9">
        <f t="shared" si="9"/>
        <v>80</v>
      </c>
      <c r="N17" s="9">
        <f t="shared" si="10"/>
        <v>24</v>
      </c>
      <c r="O17" s="2">
        <v>93</v>
      </c>
      <c r="P17" s="2">
        <f t="shared" si="11"/>
        <v>18.600000000000001</v>
      </c>
      <c r="Q17" s="11">
        <v>81.8</v>
      </c>
      <c r="R17" s="11">
        <f t="shared" si="12"/>
        <v>24.54</v>
      </c>
      <c r="S17" s="9">
        <f t="shared" si="13"/>
        <v>81.997142857142862</v>
      </c>
      <c r="T17" s="16" t="s">
        <v>201</v>
      </c>
    </row>
    <row r="18" spans="5:20" x14ac:dyDescent="0.35">
      <c r="E18" s="3">
        <v>13</v>
      </c>
      <c r="F18" s="4" t="s">
        <v>151</v>
      </c>
      <c r="G18" s="6" t="s">
        <v>1</v>
      </c>
      <c r="H18" s="4">
        <v>3220213871</v>
      </c>
      <c r="I18" s="3">
        <v>25</v>
      </c>
      <c r="J18" s="9">
        <f t="shared" si="7"/>
        <v>71.428571428571431</v>
      </c>
      <c r="K18" s="9">
        <f t="shared" si="8"/>
        <v>14.285714285714286</v>
      </c>
      <c r="L18" s="2">
        <v>28</v>
      </c>
      <c r="M18" s="9">
        <f t="shared" si="9"/>
        <v>80</v>
      </c>
      <c r="N18" s="9">
        <f t="shared" si="10"/>
        <v>24</v>
      </c>
      <c r="O18" s="2">
        <v>93</v>
      </c>
      <c r="P18" s="2">
        <f t="shared" si="11"/>
        <v>18.600000000000001</v>
      </c>
      <c r="Q18" s="11">
        <v>84.8</v>
      </c>
      <c r="R18" s="11">
        <f t="shared" si="12"/>
        <v>25.439999999999998</v>
      </c>
      <c r="S18" s="9">
        <f t="shared" si="13"/>
        <v>82.325714285714284</v>
      </c>
      <c r="T18" s="16" t="s">
        <v>201</v>
      </c>
    </row>
    <row r="19" spans="5:20" x14ac:dyDescent="0.35">
      <c r="E19" s="3">
        <v>14</v>
      </c>
      <c r="F19" s="4" t="s">
        <v>152</v>
      </c>
      <c r="G19" s="6" t="s">
        <v>1</v>
      </c>
      <c r="H19" s="4">
        <v>3220213872</v>
      </c>
      <c r="I19" s="3">
        <v>26</v>
      </c>
      <c r="J19" s="9">
        <f t="shared" si="7"/>
        <v>74.285714285714292</v>
      </c>
      <c r="K19" s="9">
        <f t="shared" si="8"/>
        <v>14.857142857142859</v>
      </c>
      <c r="L19" s="2">
        <v>28</v>
      </c>
      <c r="M19" s="9">
        <f t="shared" si="9"/>
        <v>80</v>
      </c>
      <c r="N19" s="9">
        <f t="shared" si="10"/>
        <v>24</v>
      </c>
      <c r="O19" s="2">
        <v>93</v>
      </c>
      <c r="P19" s="2">
        <f t="shared" si="11"/>
        <v>18.600000000000001</v>
      </c>
      <c r="Q19" s="11">
        <v>87.4</v>
      </c>
      <c r="R19" s="11">
        <f t="shared" si="12"/>
        <v>26.220000000000002</v>
      </c>
      <c r="S19" s="9">
        <f t="shared" si="13"/>
        <v>83.677142857142869</v>
      </c>
      <c r="T19" s="16" t="s">
        <v>201</v>
      </c>
    </row>
    <row r="20" spans="5:20" x14ac:dyDescent="0.35">
      <c r="E20" s="3">
        <v>15</v>
      </c>
      <c r="F20" s="4" t="s">
        <v>153</v>
      </c>
      <c r="G20" s="6" t="s">
        <v>1</v>
      </c>
      <c r="H20" s="4">
        <v>3220213874</v>
      </c>
      <c r="I20" s="3">
        <v>20</v>
      </c>
      <c r="J20" s="9">
        <f t="shared" si="7"/>
        <v>57.142857142857146</v>
      </c>
      <c r="K20" s="9">
        <f t="shared" si="8"/>
        <v>11.428571428571431</v>
      </c>
      <c r="L20" s="2">
        <v>25</v>
      </c>
      <c r="M20" s="9">
        <f t="shared" si="9"/>
        <v>71.428571428571431</v>
      </c>
      <c r="N20" s="9">
        <f t="shared" si="10"/>
        <v>21.428571428571427</v>
      </c>
      <c r="O20" s="2">
        <v>93</v>
      </c>
      <c r="P20" s="2">
        <f t="shared" si="11"/>
        <v>18.600000000000001</v>
      </c>
      <c r="Q20" s="11">
        <v>83.8</v>
      </c>
      <c r="R20" s="11">
        <f t="shared" si="12"/>
        <v>25.139999999999997</v>
      </c>
      <c r="S20" s="9">
        <f t="shared" si="13"/>
        <v>76.597142857142856</v>
      </c>
      <c r="T20" s="2" t="s">
        <v>206</v>
      </c>
    </row>
    <row r="21" spans="5:20" x14ac:dyDescent="0.35">
      <c r="E21" s="3">
        <v>16</v>
      </c>
      <c r="F21" s="4" t="s">
        <v>154</v>
      </c>
      <c r="G21" s="6" t="s">
        <v>1</v>
      </c>
      <c r="H21" s="4">
        <v>3220213875</v>
      </c>
      <c r="I21" s="3">
        <v>27</v>
      </c>
      <c r="J21" s="9">
        <f t="shared" si="7"/>
        <v>77.142857142857139</v>
      </c>
      <c r="K21" s="9">
        <f t="shared" si="8"/>
        <v>15.428571428571429</v>
      </c>
      <c r="L21" s="2">
        <v>27</v>
      </c>
      <c r="M21" s="9">
        <f t="shared" si="9"/>
        <v>77.142857142857139</v>
      </c>
      <c r="N21" s="9">
        <f t="shared" si="10"/>
        <v>23.142857142857142</v>
      </c>
      <c r="O21" s="2">
        <v>94</v>
      </c>
      <c r="P21" s="2">
        <f t="shared" si="11"/>
        <v>18.8</v>
      </c>
      <c r="Q21" s="11">
        <v>91.1</v>
      </c>
      <c r="R21" s="11">
        <f t="shared" si="12"/>
        <v>27.33</v>
      </c>
      <c r="S21" s="9">
        <f t="shared" si="13"/>
        <v>84.701428571428565</v>
      </c>
      <c r="T21" s="16" t="s">
        <v>201</v>
      </c>
    </row>
    <row r="22" spans="5:20" x14ac:dyDescent="0.35">
      <c r="E22" s="3">
        <v>17</v>
      </c>
      <c r="F22" s="4" t="s">
        <v>155</v>
      </c>
      <c r="G22" s="6" t="s">
        <v>1</v>
      </c>
      <c r="H22" s="4">
        <v>3220213877</v>
      </c>
      <c r="I22" s="3">
        <v>21</v>
      </c>
      <c r="J22" s="9">
        <f t="shared" si="7"/>
        <v>60</v>
      </c>
      <c r="K22" s="9">
        <f t="shared" si="8"/>
        <v>12</v>
      </c>
      <c r="L22" s="2">
        <v>20</v>
      </c>
      <c r="M22" s="9">
        <f t="shared" si="9"/>
        <v>57.142857142857146</v>
      </c>
      <c r="N22" s="9">
        <f t="shared" si="10"/>
        <v>17.142857142857142</v>
      </c>
      <c r="O22" s="2">
        <v>94</v>
      </c>
      <c r="P22" s="2">
        <f t="shared" si="11"/>
        <v>18.8</v>
      </c>
      <c r="Q22" s="11">
        <v>87.5</v>
      </c>
      <c r="R22" s="11">
        <f t="shared" si="12"/>
        <v>26.25</v>
      </c>
      <c r="S22" s="9">
        <f t="shared" si="13"/>
        <v>74.192857142857136</v>
      </c>
      <c r="T22" s="2" t="s">
        <v>206</v>
      </c>
    </row>
    <row r="23" spans="5:20" x14ac:dyDescent="0.35">
      <c r="E23" s="3">
        <v>18</v>
      </c>
      <c r="F23" s="4" t="s">
        <v>156</v>
      </c>
      <c r="G23" s="6" t="s">
        <v>1</v>
      </c>
      <c r="H23" s="4">
        <v>3220213878</v>
      </c>
      <c r="I23" s="3">
        <v>23</v>
      </c>
      <c r="J23" s="9">
        <f t="shared" si="7"/>
        <v>65.714285714285708</v>
      </c>
      <c r="K23" s="9">
        <f t="shared" si="8"/>
        <v>13.142857142857142</v>
      </c>
      <c r="L23" s="2">
        <v>22</v>
      </c>
      <c r="M23" s="9">
        <f t="shared" si="9"/>
        <v>62.857142857142854</v>
      </c>
      <c r="N23" s="9">
        <f t="shared" si="10"/>
        <v>18.857142857142854</v>
      </c>
      <c r="O23" s="2">
        <v>94</v>
      </c>
      <c r="P23" s="2">
        <f t="shared" si="11"/>
        <v>18.8</v>
      </c>
      <c r="Q23" s="11">
        <v>84.8</v>
      </c>
      <c r="R23" s="11">
        <f t="shared" si="12"/>
        <v>25.439999999999998</v>
      </c>
      <c r="S23" s="9">
        <f t="shared" si="13"/>
        <v>76.239999999999995</v>
      </c>
      <c r="T23" s="2" t="s">
        <v>206</v>
      </c>
    </row>
    <row r="24" spans="5:20" x14ac:dyDescent="0.35">
      <c r="E24" s="3">
        <v>19</v>
      </c>
      <c r="F24" s="4" t="s">
        <v>157</v>
      </c>
      <c r="G24" s="6" t="s">
        <v>1</v>
      </c>
      <c r="H24" s="4">
        <v>3220213879</v>
      </c>
      <c r="I24" s="3">
        <v>24</v>
      </c>
      <c r="J24" s="9">
        <f t="shared" si="7"/>
        <v>68.571428571428569</v>
      </c>
      <c r="K24" s="9">
        <f t="shared" si="8"/>
        <v>13.714285714285715</v>
      </c>
      <c r="L24" s="2">
        <v>32</v>
      </c>
      <c r="M24" s="9">
        <f t="shared" si="9"/>
        <v>91.428571428571431</v>
      </c>
      <c r="N24" s="9">
        <f t="shared" si="10"/>
        <v>27.428571428571427</v>
      </c>
      <c r="O24" s="2">
        <v>94</v>
      </c>
      <c r="P24" s="2">
        <f t="shared" si="11"/>
        <v>18.8</v>
      </c>
      <c r="Q24" s="11">
        <v>91</v>
      </c>
      <c r="R24" s="11">
        <f t="shared" si="12"/>
        <v>27.3</v>
      </c>
      <c r="S24" s="9">
        <f t="shared" si="13"/>
        <v>87.242857142857133</v>
      </c>
      <c r="T24" s="16" t="s">
        <v>201</v>
      </c>
    </row>
    <row r="25" spans="5:20" x14ac:dyDescent="0.35">
      <c r="E25" s="3">
        <v>20</v>
      </c>
      <c r="F25" s="4" t="s">
        <v>158</v>
      </c>
      <c r="G25" s="6" t="s">
        <v>1</v>
      </c>
      <c r="H25" s="4">
        <v>3220213880</v>
      </c>
      <c r="I25" s="3">
        <v>21</v>
      </c>
      <c r="J25" s="9">
        <f t="shared" si="7"/>
        <v>60</v>
      </c>
      <c r="K25" s="9">
        <f t="shared" si="8"/>
        <v>12</v>
      </c>
      <c r="L25" s="2">
        <v>26</v>
      </c>
      <c r="M25" s="9">
        <f t="shared" si="9"/>
        <v>74.285714285714292</v>
      </c>
      <c r="N25" s="9">
        <f t="shared" si="10"/>
        <v>22.285714285714288</v>
      </c>
      <c r="O25" s="2">
        <v>94</v>
      </c>
      <c r="P25" s="2">
        <f t="shared" si="11"/>
        <v>18.8</v>
      </c>
      <c r="Q25" s="11">
        <v>84.8</v>
      </c>
      <c r="R25" s="11">
        <f>Q25*30%</f>
        <v>25.439999999999998</v>
      </c>
      <c r="S25" s="9">
        <f t="shared" si="13"/>
        <v>78.525714285714287</v>
      </c>
      <c r="T25" s="16" t="s">
        <v>201</v>
      </c>
    </row>
    <row r="26" spans="5:20" x14ac:dyDescent="0.35">
      <c r="E26" s="3">
        <v>21</v>
      </c>
      <c r="F26" s="4" t="s">
        <v>159</v>
      </c>
      <c r="G26" s="6" t="s">
        <v>1</v>
      </c>
      <c r="H26" s="4">
        <v>3220213881</v>
      </c>
      <c r="I26" s="3">
        <v>20</v>
      </c>
      <c r="J26" s="9">
        <f t="shared" si="7"/>
        <v>57.142857142857146</v>
      </c>
      <c r="K26" s="9">
        <f t="shared" si="8"/>
        <v>11.428571428571431</v>
      </c>
      <c r="L26" s="2">
        <v>25</v>
      </c>
      <c r="M26" s="9">
        <f t="shared" si="9"/>
        <v>71.428571428571431</v>
      </c>
      <c r="N26" s="9">
        <f t="shared" si="10"/>
        <v>21.428571428571427</v>
      </c>
      <c r="O26" s="2">
        <v>94</v>
      </c>
      <c r="P26" s="2">
        <f t="shared" si="11"/>
        <v>18.8</v>
      </c>
      <c r="Q26" s="11">
        <v>81.8</v>
      </c>
      <c r="R26" s="11">
        <f t="shared" si="12"/>
        <v>24.54</v>
      </c>
      <c r="S26" s="9">
        <f t="shared" si="13"/>
        <v>76.197142857142865</v>
      </c>
      <c r="T26" s="2" t="s">
        <v>206</v>
      </c>
    </row>
    <row r="27" spans="5:20" x14ac:dyDescent="0.35">
      <c r="E27" s="3">
        <v>22</v>
      </c>
      <c r="F27" s="4" t="s">
        <v>160</v>
      </c>
      <c r="G27" s="6" t="s">
        <v>1</v>
      </c>
      <c r="H27" s="4">
        <v>3220213882</v>
      </c>
      <c r="I27" s="3">
        <v>28</v>
      </c>
      <c r="J27" s="9">
        <f t="shared" si="7"/>
        <v>80</v>
      </c>
      <c r="K27" s="9">
        <f t="shared" si="8"/>
        <v>16</v>
      </c>
      <c r="L27" s="2">
        <v>24</v>
      </c>
      <c r="M27" s="9">
        <f t="shared" si="9"/>
        <v>68.571428571428569</v>
      </c>
      <c r="N27" s="9">
        <f t="shared" si="10"/>
        <v>20.571428571428569</v>
      </c>
      <c r="O27" s="2">
        <v>94</v>
      </c>
      <c r="P27" s="2">
        <f t="shared" si="11"/>
        <v>18.8</v>
      </c>
      <c r="Q27" s="11">
        <v>89</v>
      </c>
      <c r="R27" s="11">
        <f t="shared" si="12"/>
        <v>26.7</v>
      </c>
      <c r="S27" s="9">
        <f t="shared" si="13"/>
        <v>82.071428571428569</v>
      </c>
      <c r="T27" s="16" t="s">
        <v>201</v>
      </c>
    </row>
    <row r="28" spans="5:20" x14ac:dyDescent="0.35">
      <c r="E28" s="3">
        <v>23</v>
      </c>
      <c r="F28" s="4" t="s">
        <v>161</v>
      </c>
      <c r="G28" s="6" t="s">
        <v>1</v>
      </c>
      <c r="H28" s="4">
        <v>3220213883</v>
      </c>
      <c r="I28" s="3">
        <v>22</v>
      </c>
      <c r="J28" s="9">
        <f t="shared" si="7"/>
        <v>62.857142857142854</v>
      </c>
      <c r="K28" s="9">
        <f t="shared" si="8"/>
        <v>12.571428571428571</v>
      </c>
      <c r="L28" s="2">
        <v>20</v>
      </c>
      <c r="M28" s="9">
        <f t="shared" si="9"/>
        <v>57.142857142857146</v>
      </c>
      <c r="N28" s="9">
        <f t="shared" si="10"/>
        <v>17.142857142857142</v>
      </c>
      <c r="O28" s="2">
        <v>94</v>
      </c>
      <c r="P28" s="2">
        <f t="shared" si="11"/>
        <v>18.8</v>
      </c>
      <c r="Q28" s="11">
        <v>84</v>
      </c>
      <c r="R28" s="11">
        <f t="shared" si="12"/>
        <v>25.2</v>
      </c>
      <c r="S28" s="9">
        <f t="shared" si="13"/>
        <v>73.714285714285708</v>
      </c>
      <c r="T28" s="2" t="s">
        <v>206</v>
      </c>
    </row>
    <row r="29" spans="5:20" x14ac:dyDescent="0.35">
      <c r="E29" s="3">
        <v>24</v>
      </c>
      <c r="F29" s="4" t="s">
        <v>162</v>
      </c>
      <c r="G29" s="6" t="s">
        <v>1</v>
      </c>
      <c r="H29" s="4">
        <v>3220213884</v>
      </c>
      <c r="I29" s="3">
        <v>22</v>
      </c>
      <c r="J29" s="9">
        <f t="shared" si="7"/>
        <v>62.857142857142854</v>
      </c>
      <c r="K29" s="9">
        <f t="shared" si="8"/>
        <v>12.571428571428571</v>
      </c>
      <c r="L29" s="2">
        <v>23</v>
      </c>
      <c r="M29" s="9">
        <f t="shared" si="9"/>
        <v>65.714285714285708</v>
      </c>
      <c r="N29" s="9">
        <f t="shared" si="10"/>
        <v>19.714285714285712</v>
      </c>
      <c r="O29" s="2">
        <v>92</v>
      </c>
      <c r="P29" s="2">
        <f t="shared" si="11"/>
        <v>18.400000000000002</v>
      </c>
      <c r="Q29" s="11">
        <v>83.8</v>
      </c>
      <c r="R29" s="11">
        <f t="shared" si="12"/>
        <v>25.139999999999997</v>
      </c>
      <c r="S29" s="9">
        <f t="shared" si="13"/>
        <v>75.825714285714284</v>
      </c>
      <c r="T29" s="2" t="s">
        <v>206</v>
      </c>
    </row>
    <row r="30" spans="5:20" x14ac:dyDescent="0.35">
      <c r="E30" s="3">
        <v>25</v>
      </c>
      <c r="F30" s="4" t="s">
        <v>163</v>
      </c>
      <c r="G30" s="6" t="s">
        <v>1</v>
      </c>
      <c r="H30" s="4">
        <v>3220213886</v>
      </c>
      <c r="I30" s="3">
        <v>18</v>
      </c>
      <c r="J30" s="9">
        <f t="shared" si="7"/>
        <v>51.428571428571431</v>
      </c>
      <c r="K30" s="9">
        <f t="shared" si="8"/>
        <v>10.285714285714286</v>
      </c>
      <c r="L30" s="2">
        <v>25</v>
      </c>
      <c r="M30" s="9">
        <f t="shared" si="9"/>
        <v>71.428571428571431</v>
      </c>
      <c r="N30" s="9">
        <f t="shared" si="10"/>
        <v>21.428571428571427</v>
      </c>
      <c r="O30" s="2">
        <v>92</v>
      </c>
      <c r="P30" s="2">
        <f t="shared" si="11"/>
        <v>18.400000000000002</v>
      </c>
      <c r="Q30" s="11">
        <v>83.3</v>
      </c>
      <c r="R30" s="11">
        <f t="shared" si="12"/>
        <v>24.99</v>
      </c>
      <c r="S30" s="9">
        <f t="shared" si="13"/>
        <v>75.104285714285723</v>
      </c>
      <c r="T30" s="2" t="s">
        <v>206</v>
      </c>
    </row>
    <row r="31" spans="5:20" x14ac:dyDescent="0.35">
      <c r="E31" s="3">
        <v>26</v>
      </c>
      <c r="F31" s="4" t="s">
        <v>164</v>
      </c>
      <c r="G31" s="6" t="s">
        <v>1</v>
      </c>
      <c r="H31" s="4">
        <v>3220213887</v>
      </c>
      <c r="I31" s="3">
        <v>28</v>
      </c>
      <c r="J31" s="9">
        <f t="shared" si="7"/>
        <v>80</v>
      </c>
      <c r="K31" s="9">
        <f t="shared" si="8"/>
        <v>16</v>
      </c>
      <c r="L31" s="2">
        <v>30</v>
      </c>
      <c r="M31" s="9">
        <f t="shared" si="9"/>
        <v>85.714285714285708</v>
      </c>
      <c r="N31" s="9">
        <f t="shared" si="10"/>
        <v>25.714285714285712</v>
      </c>
      <c r="O31" s="2">
        <v>92</v>
      </c>
      <c r="P31" s="2">
        <f t="shared" si="11"/>
        <v>18.400000000000002</v>
      </c>
      <c r="Q31" s="11">
        <v>81.8</v>
      </c>
      <c r="R31" s="11">
        <f t="shared" si="12"/>
        <v>24.54</v>
      </c>
      <c r="S31" s="9">
        <f t="shared" si="13"/>
        <v>84.654285714285706</v>
      </c>
      <c r="T31" s="16" t="s">
        <v>201</v>
      </c>
    </row>
    <row r="32" spans="5:20" x14ac:dyDescent="0.35">
      <c r="E32" s="3">
        <v>27</v>
      </c>
      <c r="F32" s="4" t="s">
        <v>165</v>
      </c>
      <c r="G32" s="6" t="s">
        <v>1</v>
      </c>
      <c r="H32" s="4">
        <v>3220213888</v>
      </c>
      <c r="I32" s="3">
        <v>27</v>
      </c>
      <c r="J32" s="9">
        <f t="shared" si="7"/>
        <v>77.142857142857139</v>
      </c>
      <c r="K32" s="9">
        <f t="shared" si="8"/>
        <v>15.428571428571429</v>
      </c>
      <c r="L32" s="2">
        <v>27</v>
      </c>
      <c r="M32" s="9">
        <f t="shared" si="9"/>
        <v>77.142857142857139</v>
      </c>
      <c r="N32" s="9">
        <f t="shared" si="10"/>
        <v>23.142857142857142</v>
      </c>
      <c r="O32" s="2">
        <v>92</v>
      </c>
      <c r="P32" s="2">
        <f t="shared" si="11"/>
        <v>18.400000000000002</v>
      </c>
      <c r="Q32" s="11">
        <v>87.4</v>
      </c>
      <c r="R32" s="11">
        <f t="shared" si="12"/>
        <v>26.220000000000002</v>
      </c>
      <c r="S32" s="9">
        <f t="shared" si="13"/>
        <v>83.191428571428574</v>
      </c>
      <c r="T32" s="16" t="s">
        <v>201</v>
      </c>
    </row>
    <row r="33" spans="5:20" x14ac:dyDescent="0.35">
      <c r="E33" s="3">
        <v>28</v>
      </c>
      <c r="F33" s="4" t="s">
        <v>166</v>
      </c>
      <c r="G33" s="6" t="s">
        <v>1</v>
      </c>
      <c r="H33" s="4">
        <v>3220213889</v>
      </c>
      <c r="I33" s="3">
        <v>25</v>
      </c>
      <c r="J33" s="9">
        <f t="shared" si="7"/>
        <v>71.428571428571431</v>
      </c>
      <c r="K33" s="9">
        <f t="shared" si="8"/>
        <v>14.285714285714286</v>
      </c>
      <c r="L33" s="2">
        <v>27</v>
      </c>
      <c r="M33" s="9">
        <f t="shared" si="9"/>
        <v>77.142857142857139</v>
      </c>
      <c r="N33" s="9">
        <f t="shared" si="10"/>
        <v>23.142857142857142</v>
      </c>
      <c r="O33" s="2">
        <v>92</v>
      </c>
      <c r="P33" s="2">
        <f t="shared" si="11"/>
        <v>18.400000000000002</v>
      </c>
      <c r="Q33" s="11">
        <v>89.8</v>
      </c>
      <c r="R33" s="11">
        <f t="shared" si="12"/>
        <v>26.939999999999998</v>
      </c>
      <c r="S33" s="9">
        <f t="shared" si="13"/>
        <v>82.768571428571434</v>
      </c>
      <c r="T33" s="16" t="s">
        <v>201</v>
      </c>
    </row>
    <row r="34" spans="5:20" x14ac:dyDescent="0.35">
      <c r="E34" s="3">
        <v>29</v>
      </c>
      <c r="F34" s="4" t="s">
        <v>167</v>
      </c>
      <c r="G34" s="6" t="s">
        <v>1</v>
      </c>
      <c r="H34" s="4">
        <v>3220213890</v>
      </c>
      <c r="I34" s="3">
        <v>22</v>
      </c>
      <c r="J34" s="9">
        <f t="shared" si="7"/>
        <v>62.857142857142854</v>
      </c>
      <c r="K34" s="9">
        <f t="shared" si="8"/>
        <v>12.571428571428571</v>
      </c>
      <c r="L34" s="2">
        <v>24</v>
      </c>
      <c r="M34" s="9">
        <f t="shared" si="9"/>
        <v>68.571428571428569</v>
      </c>
      <c r="N34" s="9">
        <f t="shared" si="10"/>
        <v>20.571428571428569</v>
      </c>
      <c r="O34" s="2">
        <v>92</v>
      </c>
      <c r="P34" s="2">
        <f t="shared" si="11"/>
        <v>18.400000000000002</v>
      </c>
      <c r="Q34" s="11">
        <v>81</v>
      </c>
      <c r="R34" s="11">
        <f t="shared" si="12"/>
        <v>24.3</v>
      </c>
      <c r="S34" s="9">
        <f t="shared" si="13"/>
        <v>75.842857142857142</v>
      </c>
      <c r="T34" s="2" t="s">
        <v>206</v>
      </c>
    </row>
    <row r="35" spans="5:20" x14ac:dyDescent="0.35">
      <c r="E35" s="3">
        <v>30</v>
      </c>
      <c r="F35" s="4" t="s">
        <v>168</v>
      </c>
      <c r="G35" s="6" t="s">
        <v>1</v>
      </c>
      <c r="H35" s="4">
        <v>3220213891</v>
      </c>
      <c r="I35" s="3">
        <v>25</v>
      </c>
      <c r="J35" s="9">
        <f t="shared" si="7"/>
        <v>71.428571428571431</v>
      </c>
      <c r="K35" s="9">
        <f t="shared" si="8"/>
        <v>14.285714285714286</v>
      </c>
      <c r="L35" s="2">
        <v>27</v>
      </c>
      <c r="M35" s="9">
        <f t="shared" si="9"/>
        <v>77.142857142857139</v>
      </c>
      <c r="N35" s="9">
        <f t="shared" si="10"/>
        <v>23.142857142857142</v>
      </c>
      <c r="O35" s="2">
        <v>92</v>
      </c>
      <c r="P35" s="2">
        <f t="shared" si="11"/>
        <v>18.400000000000002</v>
      </c>
      <c r="Q35" s="11">
        <v>82.1</v>
      </c>
      <c r="R35" s="11">
        <f t="shared" si="12"/>
        <v>24.63</v>
      </c>
      <c r="S35" s="9">
        <f t="shared" si="13"/>
        <v>80.458571428571432</v>
      </c>
      <c r="T35" s="16" t="s">
        <v>201</v>
      </c>
    </row>
    <row r="36" spans="5:20" x14ac:dyDescent="0.35">
      <c r="E36" s="3">
        <v>31</v>
      </c>
      <c r="F36" s="4" t="s">
        <v>169</v>
      </c>
      <c r="G36" s="6" t="s">
        <v>1</v>
      </c>
      <c r="H36" s="4">
        <v>3220213892</v>
      </c>
      <c r="I36" s="3">
        <v>26</v>
      </c>
      <c r="J36" s="9">
        <f t="shared" si="7"/>
        <v>74.285714285714292</v>
      </c>
      <c r="K36" s="9">
        <f t="shared" si="8"/>
        <v>14.857142857142859</v>
      </c>
      <c r="L36" s="2">
        <v>28</v>
      </c>
      <c r="M36" s="9">
        <f t="shared" si="9"/>
        <v>80</v>
      </c>
      <c r="N36" s="9">
        <f t="shared" si="10"/>
        <v>24</v>
      </c>
      <c r="O36" s="2">
        <v>92</v>
      </c>
      <c r="P36" s="2">
        <f t="shared" si="11"/>
        <v>18.400000000000002</v>
      </c>
      <c r="Q36" s="11">
        <v>85</v>
      </c>
      <c r="R36" s="11">
        <f t="shared" si="12"/>
        <v>25.5</v>
      </c>
      <c r="S36" s="9">
        <f t="shared" si="13"/>
        <v>82.757142857142867</v>
      </c>
      <c r="T36" s="16" t="s">
        <v>201</v>
      </c>
    </row>
    <row r="37" spans="5:20" x14ac:dyDescent="0.35">
      <c r="E37" s="3">
        <v>32</v>
      </c>
      <c r="F37" s="4" t="s">
        <v>170</v>
      </c>
      <c r="G37" s="6" t="s">
        <v>1</v>
      </c>
      <c r="H37" s="4">
        <v>3220213893</v>
      </c>
      <c r="I37" s="3">
        <v>25</v>
      </c>
      <c r="J37" s="9">
        <f t="shared" si="7"/>
        <v>71.428571428571431</v>
      </c>
      <c r="K37" s="9">
        <f t="shared" si="8"/>
        <v>14.285714285714286</v>
      </c>
      <c r="L37" s="2">
        <v>27</v>
      </c>
      <c r="M37" s="9">
        <f t="shared" si="9"/>
        <v>77.142857142857139</v>
      </c>
      <c r="N37" s="9">
        <f t="shared" si="10"/>
        <v>23.142857142857142</v>
      </c>
      <c r="O37" s="2">
        <v>92</v>
      </c>
      <c r="P37" s="2">
        <f t="shared" si="11"/>
        <v>18.400000000000002</v>
      </c>
      <c r="Q37" s="11">
        <v>89.5</v>
      </c>
      <c r="R37" s="11">
        <f t="shared" si="12"/>
        <v>26.849999999999998</v>
      </c>
      <c r="S37" s="9">
        <f t="shared" si="13"/>
        <v>82.678571428571431</v>
      </c>
      <c r="T37" s="16" t="s">
        <v>201</v>
      </c>
    </row>
    <row r="38" spans="5:20" x14ac:dyDescent="0.35">
      <c r="E38" s="3">
        <v>33</v>
      </c>
      <c r="F38" s="4" t="s">
        <v>171</v>
      </c>
      <c r="G38" s="6" t="s">
        <v>1</v>
      </c>
      <c r="H38" s="4">
        <v>3220213895</v>
      </c>
      <c r="I38" s="3">
        <v>27</v>
      </c>
      <c r="J38" s="9">
        <f t="shared" si="7"/>
        <v>77.142857142857139</v>
      </c>
      <c r="K38" s="9">
        <f t="shared" si="8"/>
        <v>15.428571428571429</v>
      </c>
      <c r="L38" s="2">
        <v>27</v>
      </c>
      <c r="M38" s="9">
        <f t="shared" si="9"/>
        <v>77.142857142857139</v>
      </c>
      <c r="N38" s="9">
        <f t="shared" si="10"/>
        <v>23.142857142857142</v>
      </c>
      <c r="O38" s="2">
        <v>92</v>
      </c>
      <c r="P38" s="2">
        <f t="shared" si="11"/>
        <v>18.400000000000002</v>
      </c>
      <c r="Q38" s="11">
        <v>84.9</v>
      </c>
      <c r="R38" s="11">
        <f t="shared" si="12"/>
        <v>25.470000000000002</v>
      </c>
      <c r="S38" s="9">
        <f t="shared" si="13"/>
        <v>82.441428571428574</v>
      </c>
      <c r="T38" s="16" t="s">
        <v>201</v>
      </c>
    </row>
    <row r="39" spans="5:20" x14ac:dyDescent="0.35">
      <c r="E39" s="3">
        <v>34</v>
      </c>
      <c r="F39" s="4" t="s">
        <v>172</v>
      </c>
      <c r="G39" s="6" t="s">
        <v>1</v>
      </c>
      <c r="H39" s="4">
        <v>3220213896</v>
      </c>
      <c r="I39" s="3">
        <v>22</v>
      </c>
      <c r="J39" s="9">
        <f t="shared" si="7"/>
        <v>62.857142857142854</v>
      </c>
      <c r="K39" s="9">
        <f t="shared" si="8"/>
        <v>12.571428571428571</v>
      </c>
      <c r="L39" s="2">
        <v>20</v>
      </c>
      <c r="M39" s="9">
        <f t="shared" si="9"/>
        <v>57.142857142857146</v>
      </c>
      <c r="N39" s="9">
        <f t="shared" si="10"/>
        <v>17.142857142857142</v>
      </c>
      <c r="O39" s="2">
        <v>92</v>
      </c>
      <c r="P39" s="2">
        <f t="shared" si="11"/>
        <v>18.400000000000002</v>
      </c>
      <c r="Q39" s="11">
        <v>82.6</v>
      </c>
      <c r="R39" s="11">
        <f t="shared" si="12"/>
        <v>24.779999999999998</v>
      </c>
      <c r="S39" s="9">
        <f t="shared" si="13"/>
        <v>72.894285714285715</v>
      </c>
      <c r="T39" s="2" t="s">
        <v>206</v>
      </c>
    </row>
    <row r="40" spans="5:20" x14ac:dyDescent="0.35">
      <c r="E40" s="3">
        <v>35</v>
      </c>
      <c r="F40" s="4" t="s">
        <v>173</v>
      </c>
      <c r="G40" s="6" t="s">
        <v>1</v>
      </c>
      <c r="H40" s="4">
        <v>3220213897</v>
      </c>
      <c r="I40" s="3">
        <v>27</v>
      </c>
      <c r="J40" s="9">
        <f t="shared" si="7"/>
        <v>77.142857142857139</v>
      </c>
      <c r="K40" s="9">
        <f t="shared" si="8"/>
        <v>15.428571428571429</v>
      </c>
      <c r="L40" s="2">
        <v>27</v>
      </c>
      <c r="M40" s="9">
        <f t="shared" si="9"/>
        <v>77.142857142857139</v>
      </c>
      <c r="N40" s="9">
        <f t="shared" si="10"/>
        <v>23.142857142857142</v>
      </c>
      <c r="O40" s="2">
        <v>93</v>
      </c>
      <c r="P40" s="2">
        <f t="shared" si="11"/>
        <v>18.600000000000001</v>
      </c>
      <c r="Q40" s="11">
        <v>83.5</v>
      </c>
      <c r="R40" s="11">
        <f t="shared" si="12"/>
        <v>25.05</v>
      </c>
      <c r="S40" s="9">
        <f t="shared" si="13"/>
        <v>82.221428571428575</v>
      </c>
      <c r="T40" s="16" t="s">
        <v>201</v>
      </c>
    </row>
    <row r="41" spans="5:20" x14ac:dyDescent="0.35">
      <c r="E41" s="3">
        <v>36</v>
      </c>
      <c r="F41" s="4" t="s">
        <v>174</v>
      </c>
      <c r="G41" s="6" t="s">
        <v>1</v>
      </c>
      <c r="H41" s="4">
        <v>3220213898</v>
      </c>
      <c r="I41" s="3">
        <v>23</v>
      </c>
      <c r="J41" s="9">
        <f t="shared" si="7"/>
        <v>65.714285714285708</v>
      </c>
      <c r="K41" s="9">
        <f t="shared" si="8"/>
        <v>13.142857142857142</v>
      </c>
      <c r="L41" s="2">
        <v>27</v>
      </c>
      <c r="M41" s="9">
        <f t="shared" si="9"/>
        <v>77.142857142857139</v>
      </c>
      <c r="N41" s="9">
        <f t="shared" si="10"/>
        <v>23.142857142857142</v>
      </c>
      <c r="O41" s="2">
        <v>93</v>
      </c>
      <c r="P41" s="2">
        <f t="shared" si="11"/>
        <v>18.600000000000001</v>
      </c>
      <c r="Q41" s="11">
        <v>80.400000000000006</v>
      </c>
      <c r="R41" s="11">
        <f t="shared" si="12"/>
        <v>24.12</v>
      </c>
      <c r="S41" s="9">
        <f t="shared" si="13"/>
        <v>79.005714285714276</v>
      </c>
      <c r="T41" s="16" t="s">
        <v>201</v>
      </c>
    </row>
    <row r="42" spans="5:20" x14ac:dyDescent="0.35">
      <c r="E42" s="3">
        <v>37</v>
      </c>
      <c r="F42" s="4" t="s">
        <v>175</v>
      </c>
      <c r="G42" s="6" t="s">
        <v>1</v>
      </c>
      <c r="H42" s="4">
        <v>3220213899</v>
      </c>
      <c r="I42" s="3">
        <v>20</v>
      </c>
      <c r="J42" s="9">
        <f t="shared" si="7"/>
        <v>57.142857142857146</v>
      </c>
      <c r="K42" s="9">
        <f t="shared" si="8"/>
        <v>11.428571428571431</v>
      </c>
      <c r="L42" s="2">
        <v>29</v>
      </c>
      <c r="M42" s="9">
        <f t="shared" si="9"/>
        <v>82.857142857142861</v>
      </c>
      <c r="N42" s="9">
        <f t="shared" si="10"/>
        <v>24.857142857142858</v>
      </c>
      <c r="O42" s="2">
        <v>93</v>
      </c>
      <c r="P42" s="2">
        <f t="shared" si="11"/>
        <v>18.600000000000001</v>
      </c>
      <c r="Q42" s="11">
        <v>85</v>
      </c>
      <c r="R42" s="11">
        <f t="shared" si="12"/>
        <v>25.5</v>
      </c>
      <c r="S42" s="9">
        <f t="shared" si="13"/>
        <v>80.385714285714286</v>
      </c>
      <c r="T42" s="16" t="s">
        <v>201</v>
      </c>
    </row>
    <row r="43" spans="5:20" x14ac:dyDescent="0.35">
      <c r="E43" s="3">
        <v>38</v>
      </c>
      <c r="F43" s="4" t="s">
        <v>176</v>
      </c>
      <c r="G43" s="6" t="s">
        <v>1</v>
      </c>
      <c r="H43" s="4">
        <v>3220213901</v>
      </c>
      <c r="I43" s="3">
        <v>29</v>
      </c>
      <c r="J43" s="9">
        <f t="shared" si="7"/>
        <v>82.857142857142861</v>
      </c>
      <c r="K43" s="9">
        <f t="shared" si="8"/>
        <v>16.571428571428573</v>
      </c>
      <c r="L43" s="2">
        <v>26</v>
      </c>
      <c r="M43" s="9">
        <f t="shared" si="9"/>
        <v>74.285714285714292</v>
      </c>
      <c r="N43" s="9">
        <f t="shared" si="10"/>
        <v>22.285714285714288</v>
      </c>
      <c r="O43" s="2">
        <v>93</v>
      </c>
      <c r="P43" s="2">
        <f t="shared" si="11"/>
        <v>18.600000000000001</v>
      </c>
      <c r="Q43" s="11">
        <v>85</v>
      </c>
      <c r="R43" s="11">
        <f t="shared" si="12"/>
        <v>25.5</v>
      </c>
      <c r="S43" s="9">
        <f t="shared" si="13"/>
        <v>82.957142857142856</v>
      </c>
      <c r="T43" s="16" t="s">
        <v>201</v>
      </c>
    </row>
    <row r="44" spans="5:20" x14ac:dyDescent="0.35">
      <c r="E44" s="3">
        <v>39</v>
      </c>
      <c r="F44" s="4" t="s">
        <v>182</v>
      </c>
      <c r="G44" s="6" t="s">
        <v>1</v>
      </c>
      <c r="H44" s="4">
        <v>3220313902</v>
      </c>
      <c r="I44" s="3">
        <v>15</v>
      </c>
      <c r="J44" s="3">
        <f t="shared" ref="J44" si="14">I44*10/3.3</f>
        <v>45.45454545454546</v>
      </c>
      <c r="K44" s="9">
        <v>10</v>
      </c>
      <c r="L44" s="2">
        <v>18</v>
      </c>
      <c r="M44" s="9">
        <f t="shared" si="9"/>
        <v>51.428571428571431</v>
      </c>
      <c r="N44" s="9">
        <f t="shared" si="10"/>
        <v>15.428571428571429</v>
      </c>
      <c r="O44" s="2">
        <v>93</v>
      </c>
      <c r="P44" s="2">
        <f t="shared" si="11"/>
        <v>18.600000000000001</v>
      </c>
      <c r="Q44" s="11">
        <v>84.4</v>
      </c>
      <c r="R44" s="11">
        <f t="shared" si="12"/>
        <v>25.32</v>
      </c>
      <c r="S44" s="9">
        <f t="shared" si="13"/>
        <v>69.348571428571432</v>
      </c>
      <c r="T44" s="2" t="s">
        <v>206</v>
      </c>
    </row>
    <row r="45" spans="5:20" x14ac:dyDescent="0.35">
      <c r="E45" s="3">
        <v>40</v>
      </c>
      <c r="F45" s="4" t="s">
        <v>179</v>
      </c>
      <c r="G45" s="6" t="s">
        <v>1</v>
      </c>
      <c r="H45" s="4">
        <v>3220223903</v>
      </c>
      <c r="I45" s="3">
        <v>25</v>
      </c>
      <c r="J45" s="9">
        <f t="shared" ref="J45:J46" si="15">I45*10/3.5</f>
        <v>71.428571428571431</v>
      </c>
      <c r="K45" s="9">
        <f t="shared" si="8"/>
        <v>14.285714285714286</v>
      </c>
      <c r="L45" s="2">
        <v>27</v>
      </c>
      <c r="M45" s="9">
        <f t="shared" si="9"/>
        <v>77.142857142857139</v>
      </c>
      <c r="N45" s="9">
        <f t="shared" si="10"/>
        <v>23.142857142857142</v>
      </c>
      <c r="O45" s="2">
        <v>93</v>
      </c>
      <c r="P45" s="2">
        <f t="shared" si="11"/>
        <v>18.600000000000001</v>
      </c>
      <c r="Q45" s="11">
        <v>82.6</v>
      </c>
      <c r="R45" s="11">
        <f t="shared" si="12"/>
        <v>24.779999999999998</v>
      </c>
      <c r="S45" s="9">
        <f t="shared" si="13"/>
        <v>80.808571428571426</v>
      </c>
      <c r="T45" s="16" t="s">
        <v>201</v>
      </c>
    </row>
    <row r="46" spans="5:20" x14ac:dyDescent="0.35">
      <c r="E46" s="3">
        <v>41</v>
      </c>
      <c r="F46" s="4" t="s">
        <v>177</v>
      </c>
      <c r="G46" s="6" t="s">
        <v>1</v>
      </c>
      <c r="H46" s="4">
        <v>3220213904</v>
      </c>
      <c r="I46" s="3">
        <v>26</v>
      </c>
      <c r="J46" s="9">
        <f t="shared" si="15"/>
        <v>74.285714285714292</v>
      </c>
      <c r="K46" s="9">
        <v>23</v>
      </c>
      <c r="L46" s="2">
        <v>17</v>
      </c>
      <c r="M46" s="9">
        <f t="shared" si="9"/>
        <v>48.571428571428569</v>
      </c>
      <c r="N46" s="9">
        <f t="shared" si="10"/>
        <v>14.571428571428569</v>
      </c>
      <c r="O46" s="2">
        <v>93</v>
      </c>
      <c r="P46" s="2">
        <f t="shared" si="11"/>
        <v>18.600000000000001</v>
      </c>
      <c r="Q46" s="11">
        <v>80.400000000000006</v>
      </c>
      <c r="R46" s="11">
        <f t="shared" si="12"/>
        <v>24.12</v>
      </c>
      <c r="S46" s="9">
        <f t="shared" si="13"/>
        <v>80.291428571428568</v>
      </c>
      <c r="T46" s="16" t="s">
        <v>201</v>
      </c>
    </row>
    <row r="47" spans="5:20" x14ac:dyDescent="0.35">
      <c r="E47" s="3">
        <v>42</v>
      </c>
      <c r="F47" s="4" t="s">
        <v>0</v>
      </c>
      <c r="G47" s="6" t="s">
        <v>1</v>
      </c>
      <c r="H47" s="4">
        <v>3120203584</v>
      </c>
      <c r="I47" s="3">
        <v>19</v>
      </c>
      <c r="J47" s="9">
        <f>I47*10/3.5</f>
        <v>54.285714285714285</v>
      </c>
      <c r="K47" s="9">
        <f>J47*20%</f>
        <v>10.857142857142858</v>
      </c>
      <c r="L47" s="2">
        <v>21</v>
      </c>
      <c r="M47" s="9">
        <f>L47*10/3.5</f>
        <v>60</v>
      </c>
      <c r="N47" s="9">
        <f>M47*30%</f>
        <v>18</v>
      </c>
      <c r="O47" s="2">
        <v>93</v>
      </c>
      <c r="P47" s="2">
        <f>O47*20%</f>
        <v>18.600000000000001</v>
      </c>
      <c r="Q47" s="11">
        <v>82</v>
      </c>
      <c r="R47" s="11">
        <f>Q47*30%</f>
        <v>24.599999999999998</v>
      </c>
      <c r="S47" s="9">
        <f>R47+P47+N47+K47</f>
        <v>72.057142857142864</v>
      </c>
      <c r="T47" s="2" t="s">
        <v>206</v>
      </c>
    </row>
    <row r="48" spans="5:20" x14ac:dyDescent="0.35">
      <c r="E48" s="3"/>
      <c r="F48" s="4"/>
      <c r="G48" s="6"/>
      <c r="H48" s="4"/>
      <c r="I48" s="3"/>
      <c r="J48" s="9">
        <f>I48*10/3.5</f>
        <v>0</v>
      </c>
      <c r="K48" s="9">
        <f>J48*20%</f>
        <v>0</v>
      </c>
      <c r="L48" s="2"/>
      <c r="M48" s="9">
        <f>L48*10/3.5</f>
        <v>0</v>
      </c>
      <c r="N48" s="9">
        <f>M48*30%</f>
        <v>0</v>
      </c>
      <c r="O48" s="2"/>
      <c r="P48" s="2">
        <f>O48*20%</f>
        <v>0</v>
      </c>
      <c r="Q48" s="11"/>
      <c r="R48" s="11">
        <f>Q48*30%</f>
        <v>0</v>
      </c>
      <c r="S48" s="9">
        <f>R48+P48+N48+K48</f>
        <v>0</v>
      </c>
      <c r="T48" s="2">
        <v>0</v>
      </c>
    </row>
    <row r="49" spans="15:17" customFormat="1" x14ac:dyDescent="0.35"/>
    <row r="50" spans="15:17" customFormat="1" x14ac:dyDescent="0.35">
      <c r="O50" t="s">
        <v>213</v>
      </c>
    </row>
    <row r="51" spans="15:17" customFormat="1" x14ac:dyDescent="0.35">
      <c r="Q51" s="1"/>
    </row>
    <row r="52" spans="15:17" x14ac:dyDescent="0.35">
      <c r="O52" t="s">
        <v>212</v>
      </c>
      <c r="Q52" s="1"/>
    </row>
  </sheetData>
  <sortState xmlns:xlrd2="http://schemas.microsoft.com/office/spreadsheetml/2017/richdata2" ref="E6:Q48">
    <sortCondition ref="H6:H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Kelas 3 A</vt:lpstr>
      <vt:lpstr>Kelas 3 B</vt:lpstr>
      <vt:lpstr>Kelas 3 C</vt:lpstr>
      <vt:lpstr>Kelas 3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hasto nsp</dc:creator>
  <cp:lastModifiedBy>asus indonesia</cp:lastModifiedBy>
  <dcterms:created xsi:type="dcterms:W3CDTF">2024-04-04T03:04:15Z</dcterms:created>
  <dcterms:modified xsi:type="dcterms:W3CDTF">2024-07-09T03:22:40Z</dcterms:modified>
</cp:coreProperties>
</file>