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APAK\PENGAJARAN\GERONTIK\GERONTIK 2024\2023-2024 (genap)\Nilai\"/>
    </mc:Choice>
  </mc:AlternateContent>
  <xr:revisionPtr revIDLastSave="0" documentId="13_ncr:1_{198CF266-4CC9-4F30-9990-F35FAA76B410}" xr6:coauthVersionLast="47" xr6:coauthVersionMax="47" xr10:uidLastSave="{00000000-0000-0000-0000-000000000000}"/>
  <bookViews>
    <workbookView xWindow="-120" yWindow="-120" windowWidth="20730" windowHeight="11310" activeTab="3" xr2:uid="{EED7A046-3AD1-4A41-81A2-F97535A24F40}"/>
  </bookViews>
  <sheets>
    <sheet name="Kelas 3 A" sheetId="2" r:id="rId1"/>
    <sheet name="Kelas 3 B" sheetId="3" r:id="rId2"/>
    <sheet name="Kelas 3 C" sheetId="4" r:id="rId3"/>
    <sheet name="Kelas 3 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5" l="1"/>
  <c r="P44" i="5"/>
  <c r="M44" i="5"/>
  <c r="N44" i="5" s="1"/>
  <c r="J44" i="5"/>
  <c r="K44" i="5" s="1"/>
  <c r="S44" i="5" l="1"/>
  <c r="Q31" i="4"/>
  <c r="P33" i="2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6" i="5"/>
  <c r="R6" i="5"/>
  <c r="R45" i="5"/>
  <c r="R47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6" i="5"/>
  <c r="P6" i="5"/>
  <c r="P45" i="5"/>
  <c r="P47" i="5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M23" i="5"/>
  <c r="N23" i="5" s="1"/>
  <c r="M24" i="5"/>
  <c r="N24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38" i="5"/>
  <c r="N38" i="5" s="1"/>
  <c r="M39" i="5"/>
  <c r="N39" i="5" s="1"/>
  <c r="M40" i="5"/>
  <c r="N40" i="5" s="1"/>
  <c r="M41" i="5"/>
  <c r="N41" i="5" s="1"/>
  <c r="M42" i="5"/>
  <c r="N42" i="5" s="1"/>
  <c r="M43" i="5"/>
  <c r="N43" i="5" s="1"/>
  <c r="M46" i="5"/>
  <c r="N46" i="5" s="1"/>
  <c r="M6" i="5"/>
  <c r="N6" i="5" s="1"/>
  <c r="M45" i="5"/>
  <c r="N45" i="5" s="1"/>
  <c r="M47" i="5"/>
  <c r="N47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6" i="5"/>
  <c r="K46" i="5" s="1"/>
  <c r="J6" i="5"/>
  <c r="K6" i="5" s="1"/>
  <c r="J45" i="5"/>
  <c r="K45" i="5" s="1"/>
  <c r="J47" i="5"/>
  <c r="K47" i="5" s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9" i="4"/>
  <c r="Q30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28" i="4"/>
  <c r="Q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28" i="4"/>
  <c r="O6" i="4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28" i="4"/>
  <c r="M28" i="4" s="1"/>
  <c r="L6" i="4"/>
  <c r="M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28" i="4"/>
  <c r="J28" i="4" s="1"/>
  <c r="I6" i="4"/>
  <c r="J6" i="4" s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2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33" i="3"/>
  <c r="Q31" i="3"/>
  <c r="Q50" i="3"/>
  <c r="Q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2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33" i="3"/>
  <c r="O31" i="3"/>
  <c r="O50" i="3"/>
  <c r="O5" i="3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2" i="3"/>
  <c r="M32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33" i="3"/>
  <c r="M33" i="3" s="1"/>
  <c r="L31" i="3"/>
  <c r="M31" i="3" s="1"/>
  <c r="L50" i="3"/>
  <c r="M50" i="3" s="1"/>
  <c r="L5" i="3"/>
  <c r="M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2" i="3"/>
  <c r="J32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33" i="3"/>
  <c r="J33" i="3" s="1"/>
  <c r="I31" i="3"/>
  <c r="J31" i="3" s="1"/>
  <c r="I50" i="3"/>
  <c r="J50" i="3" s="1"/>
  <c r="I5" i="3"/>
  <c r="J5" i="3" s="1"/>
  <c r="P6" i="2"/>
  <c r="P7" i="2"/>
  <c r="Q7" i="2" s="1"/>
  <c r="P8" i="2"/>
  <c r="P9" i="2"/>
  <c r="P10" i="2"/>
  <c r="P11" i="2"/>
  <c r="P12" i="2"/>
  <c r="P13" i="2"/>
  <c r="P14" i="2"/>
  <c r="P15" i="2"/>
  <c r="P16" i="2"/>
  <c r="P17" i="2"/>
  <c r="P18" i="2"/>
  <c r="P19" i="2"/>
  <c r="Q19" i="2" s="1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R35" i="4" l="1"/>
  <c r="R14" i="4"/>
  <c r="R20" i="4"/>
  <c r="R8" i="4"/>
  <c r="R18" i="4"/>
  <c r="R45" i="3"/>
  <c r="R30" i="3"/>
  <c r="R50" i="3"/>
  <c r="R6" i="3"/>
  <c r="R12" i="3"/>
  <c r="R31" i="3"/>
  <c r="R5" i="3"/>
  <c r="R25" i="3"/>
  <c r="R46" i="3"/>
  <c r="R34" i="3"/>
  <c r="S35" i="5"/>
  <c r="S41" i="5"/>
  <c r="S37" i="5"/>
  <c r="S29" i="5"/>
  <c r="S45" i="5"/>
  <c r="S6" i="5"/>
  <c r="S12" i="5"/>
  <c r="S36" i="5"/>
  <c r="S22" i="5"/>
  <c r="S28" i="5"/>
  <c r="S24" i="5"/>
  <c r="S32" i="5"/>
  <c r="S7" i="5"/>
  <c r="S38" i="5"/>
  <c r="Q29" i="2"/>
  <c r="Q32" i="2"/>
  <c r="Q25" i="2"/>
  <c r="Q28" i="2"/>
  <c r="Q21" i="2"/>
  <c r="Q17" i="2"/>
  <c r="Q16" i="2"/>
  <c r="Q13" i="2"/>
  <c r="Q9" i="2"/>
  <c r="Q8" i="2"/>
  <c r="R33" i="3"/>
  <c r="R41" i="3"/>
  <c r="R24" i="3"/>
  <c r="R20" i="3"/>
  <c r="R16" i="3"/>
  <c r="R15" i="3"/>
  <c r="R14" i="3"/>
  <c r="R51" i="4"/>
  <c r="R43" i="4"/>
  <c r="R10" i="4"/>
  <c r="S20" i="5"/>
  <c r="S9" i="5"/>
  <c r="S46" i="5"/>
  <c r="S21" i="5"/>
  <c r="S19" i="5"/>
  <c r="S11" i="5"/>
  <c r="R18" i="3"/>
  <c r="S15" i="5"/>
  <c r="R47" i="3"/>
  <c r="R11" i="3"/>
  <c r="S14" i="5"/>
  <c r="R17" i="3"/>
  <c r="R44" i="3"/>
  <c r="R38" i="3"/>
  <c r="R10" i="3"/>
  <c r="R21" i="3"/>
  <c r="R29" i="3"/>
  <c r="S31" i="5"/>
  <c r="S17" i="5"/>
  <c r="R40" i="3"/>
  <c r="S47" i="5"/>
  <c r="R47" i="4"/>
  <c r="R43" i="3"/>
  <c r="R27" i="3"/>
  <c r="R22" i="3"/>
  <c r="S13" i="5"/>
  <c r="S16" i="5"/>
  <c r="R28" i="3"/>
  <c r="S42" i="5"/>
  <c r="S40" i="5"/>
  <c r="S39" i="5"/>
  <c r="S34" i="5"/>
  <c r="S33" i="5"/>
  <c r="S27" i="5"/>
  <c r="S26" i="5"/>
  <c r="S25" i="5"/>
  <c r="S18" i="5"/>
  <c r="S10" i="5"/>
  <c r="S8" i="5"/>
  <c r="R28" i="4"/>
  <c r="R49" i="4"/>
  <c r="R45" i="4"/>
  <c r="R44" i="4"/>
  <c r="R41" i="4"/>
  <c r="R37" i="4"/>
  <c r="R36" i="4"/>
  <c r="R33" i="4"/>
  <c r="R29" i="4"/>
  <c r="R27" i="4"/>
  <c r="R24" i="4"/>
  <c r="R19" i="4"/>
  <c r="R16" i="4"/>
  <c r="R12" i="4"/>
  <c r="R11" i="4"/>
  <c r="R49" i="3"/>
  <c r="R42" i="3"/>
  <c r="R39" i="3"/>
  <c r="R37" i="3"/>
  <c r="R35" i="3"/>
  <c r="R32" i="3"/>
  <c r="R23" i="3"/>
  <c r="R19" i="3"/>
  <c r="R13" i="3"/>
  <c r="R9" i="3"/>
  <c r="R8" i="3"/>
  <c r="R7" i="3"/>
  <c r="Q52" i="2"/>
  <c r="Q51" i="2"/>
  <c r="Q50" i="2"/>
  <c r="Q48" i="2"/>
  <c r="Q47" i="2"/>
  <c r="Q46" i="2"/>
  <c r="Q45" i="2"/>
  <c r="Q44" i="2"/>
  <c r="Q43" i="2"/>
  <c r="Q42" i="2"/>
  <c r="Q41" i="2"/>
  <c r="Q40" i="2"/>
  <c r="Q39" i="2"/>
  <c r="Q38" i="2"/>
  <c r="Q37" i="2"/>
  <c r="Q35" i="2"/>
  <c r="Q34" i="2"/>
  <c r="Q33" i="2"/>
  <c r="Q31" i="2"/>
  <c r="Q30" i="2"/>
  <c r="Q27" i="2"/>
  <c r="Q26" i="2"/>
  <c r="Q24" i="2"/>
  <c r="Q22" i="2"/>
  <c r="Q18" i="2"/>
  <c r="Q15" i="2"/>
  <c r="Q14" i="2"/>
  <c r="Q12" i="2"/>
  <c r="Q11" i="2"/>
  <c r="Q10" i="2"/>
  <c r="Q6" i="2"/>
  <c r="R26" i="4"/>
  <c r="R31" i="4"/>
  <c r="R39" i="4"/>
  <c r="S43" i="5"/>
  <c r="S30" i="5"/>
  <c r="S23" i="5"/>
  <c r="R22" i="4"/>
  <c r="R48" i="3"/>
  <c r="R36" i="3"/>
  <c r="Q36" i="2"/>
  <c r="Q49" i="2"/>
  <c r="R26" i="3"/>
  <c r="Q20" i="2"/>
  <c r="R6" i="4"/>
  <c r="R50" i="4"/>
  <c r="R46" i="4"/>
  <c r="R42" i="4"/>
  <c r="R38" i="4"/>
  <c r="R34" i="4"/>
  <c r="R30" i="4"/>
  <c r="R25" i="4"/>
  <c r="R21" i="4"/>
  <c r="R17" i="4"/>
  <c r="R13" i="4"/>
  <c r="R9" i="4"/>
  <c r="R48" i="4"/>
  <c r="R40" i="4"/>
  <c r="R32" i="4"/>
  <c r="R23" i="4"/>
  <c r="R15" i="4"/>
  <c r="R7" i="4"/>
  <c r="Q53" i="2"/>
  <c r="Q23" i="2"/>
</calcChain>
</file>

<file path=xl/sharedStrings.xml><?xml version="1.0" encoding="utf-8"?>
<sst xmlns="http://schemas.openxmlformats.org/spreadsheetml/2006/main" count="606" uniqueCount="210">
  <si>
    <t>Dea ixlavanysa</t>
  </si>
  <si>
    <t>3D</t>
  </si>
  <si>
    <t>Rochmani Dwi Palupi</t>
  </si>
  <si>
    <t>3A</t>
  </si>
  <si>
    <t>Nur Fatimah</t>
  </si>
  <si>
    <t>3B</t>
  </si>
  <si>
    <t>Aditya dwi rahayu</t>
  </si>
  <si>
    <t>AGUSTINA DIKA AYU PRATIWI</t>
  </si>
  <si>
    <t>Amalia Rahmawati</t>
  </si>
  <si>
    <t>Anas Ahsani Taqwim</t>
  </si>
  <si>
    <t>Anisa Okta Viani</t>
  </si>
  <si>
    <t>Aprin Dwi Saputri</t>
  </si>
  <si>
    <t xml:space="preserve">Aziz Ardhiansyah </t>
  </si>
  <si>
    <t>Aziza alfiyuna layli</t>
  </si>
  <si>
    <t>Dessynta Khavitasari</t>
  </si>
  <si>
    <t>Destaniar Ika Aulia</t>
  </si>
  <si>
    <t>DETA SI NASTITI</t>
  </si>
  <si>
    <t>Deviana Vera Ardani</t>
  </si>
  <si>
    <t xml:space="preserve">Dwi Rosmalia Ningsih </t>
  </si>
  <si>
    <t>Dwita Metty Amelia</t>
  </si>
  <si>
    <t>Efika Eva yuliana</t>
  </si>
  <si>
    <t xml:space="preserve">Evyta Angeliana </t>
  </si>
  <si>
    <t xml:space="preserve">Fajar Bayu Anggoro </t>
  </si>
  <si>
    <t xml:space="preserve">Fia Nurrahma Safitri </t>
  </si>
  <si>
    <t>Fika Faiyun Anisa</t>
  </si>
  <si>
    <t>Hanna Shierly Oktavia</t>
  </si>
  <si>
    <t xml:space="preserve">Indah Risky Cahyani </t>
  </si>
  <si>
    <t xml:space="preserve">Khoirul Alfiah </t>
  </si>
  <si>
    <t>Kiki Novianti</t>
  </si>
  <si>
    <t>Kurnia fasha rianawati</t>
  </si>
  <si>
    <t>Lia nur widya astuti</t>
  </si>
  <si>
    <t>Nadiya Ayu Puspita</t>
  </si>
  <si>
    <t>Nur uswatun khasanah</t>
  </si>
  <si>
    <t>Putri Setyo Utami</t>
  </si>
  <si>
    <t>Raden Ardhanezza Astono</t>
  </si>
  <si>
    <t xml:space="preserve">Rahma Melysa Putri </t>
  </si>
  <si>
    <t>RAHMAWATI PUSPITA SARI</t>
  </si>
  <si>
    <t>Reni Fadhila Puspitasari</t>
  </si>
  <si>
    <t>Restriana Tungga Dewi</t>
  </si>
  <si>
    <t>Riska Ika Fardani</t>
  </si>
  <si>
    <t>Rizky Nurul Anjani</t>
  </si>
  <si>
    <t>Shalisa Khasanah</t>
  </si>
  <si>
    <t>Shinta Tiara Dewi</t>
  </si>
  <si>
    <t xml:space="preserve">SUKMA HIDAYAH SEKAR LANGIT </t>
  </si>
  <si>
    <t>Tifa putri handayani</t>
  </si>
  <si>
    <t>Tri Hastuti</t>
  </si>
  <si>
    <t xml:space="preserve">VIKA HARNANDA SAPUTRI </t>
  </si>
  <si>
    <t>Virgi Amanda Putri</t>
  </si>
  <si>
    <t>Widya Nur Rahmawati</t>
  </si>
  <si>
    <t>Widya Sri Adiningsih</t>
  </si>
  <si>
    <t xml:space="preserve">WULANDARI </t>
  </si>
  <si>
    <t>Yuli sapta ningtiyas</t>
  </si>
  <si>
    <t>Yusna Danita</t>
  </si>
  <si>
    <t>Afri Arifian Prakasa</t>
  </si>
  <si>
    <t>Aisyah Nurita Intan Sari Dewi</t>
  </si>
  <si>
    <t xml:space="preserve">Aliya Diah Rahmawati </t>
  </si>
  <si>
    <t>Anis Rahmawati</t>
  </si>
  <si>
    <t xml:space="preserve">Aysah Lutfi Nurazizah </t>
  </si>
  <si>
    <t>Ayudha Bagus Hendrawan</t>
  </si>
  <si>
    <t>Azis Dwi Prasetyo</t>
  </si>
  <si>
    <t>Aziza Nur Rahma Apriani</t>
  </si>
  <si>
    <t>Citra Oktaviana</t>
  </si>
  <si>
    <t>Desta Fitria</t>
  </si>
  <si>
    <t>dewi eka nurcahyawati</t>
  </si>
  <si>
    <t xml:space="preserve">Dewi Nariratih </t>
  </si>
  <si>
    <t xml:space="preserve">Dewi syajaratun thayyibah </t>
  </si>
  <si>
    <t xml:space="preserve">Dhesta Fitria kharimah </t>
  </si>
  <si>
    <t>Dina Anas Setasya</t>
  </si>
  <si>
    <t>Dwi Apriyaningrum</t>
  </si>
  <si>
    <t xml:space="preserve">Enjang  nosa Rumdhita </t>
  </si>
  <si>
    <t>Fahhreza Arif Yudhanto</t>
  </si>
  <si>
    <t>Fatwa Tafiana</t>
  </si>
  <si>
    <t>Fitra Yusuf Ardhy</t>
  </si>
  <si>
    <t>Hellina Dewi Anggita</t>
  </si>
  <si>
    <t>Indah puspita sari</t>
  </si>
  <si>
    <t>Ita Fentika Primatama</t>
  </si>
  <si>
    <t>Melina Anggraeni</t>
  </si>
  <si>
    <t>Miftakhul Insanu Rahma</t>
  </si>
  <si>
    <t>Nunik Prasetiya</t>
  </si>
  <si>
    <t>Puput Lita Anggraini</t>
  </si>
  <si>
    <t>Putri Oktaviana</t>
  </si>
  <si>
    <t>putri sekaring tyas</t>
  </si>
  <si>
    <t xml:space="preserve">Rani Widiastuti </t>
  </si>
  <si>
    <t>Reni Anggraini</t>
  </si>
  <si>
    <t>Riska Yuliana</t>
  </si>
  <si>
    <t>Rosita Tri Aryani</t>
  </si>
  <si>
    <t>Septia Indarwati</t>
  </si>
  <si>
    <t>sindi prastiwi</t>
  </si>
  <si>
    <t>Siti Nur Khasanah</t>
  </si>
  <si>
    <t>Siti Nur Utami Rahmawati</t>
  </si>
  <si>
    <t>siti rhealitha e p</t>
  </si>
  <si>
    <t xml:space="preserve">Syfa Rahmalia Maharani </t>
  </si>
  <si>
    <t>venita yopi imanni</t>
  </si>
  <si>
    <t xml:space="preserve">Vika Nurahma </t>
  </si>
  <si>
    <t>VIKI BERLIANDA</t>
  </si>
  <si>
    <t>Yeni Wulantika</t>
  </si>
  <si>
    <t xml:space="preserve">Adiste nera Agustin </t>
  </si>
  <si>
    <t>3C</t>
  </si>
  <si>
    <t xml:space="preserve">aira niken septianingsih </t>
  </si>
  <si>
    <t>Aisah Nur Aini</t>
  </si>
  <si>
    <t>Alfitha Hana Nur Afifah</t>
  </si>
  <si>
    <t xml:space="preserve">Aprilia Dwiastuti </t>
  </si>
  <si>
    <t>Arista Diva Maharani</t>
  </si>
  <si>
    <t>Athaya Whilies Asistania</t>
  </si>
  <si>
    <t>Ayu Dias Septianingrum</t>
  </si>
  <si>
    <t>Bagus rizki wicaksono</t>
  </si>
  <si>
    <t>Baiti Nurbudiningdyah</t>
  </si>
  <si>
    <t>Dwi aryani</t>
  </si>
  <si>
    <t>Eka Wiji Lestari</t>
  </si>
  <si>
    <t>Elsya fitriana</t>
  </si>
  <si>
    <t>Ema Dias Kusnanda</t>
  </si>
  <si>
    <t>Fani Nursinta Listiandari</t>
  </si>
  <si>
    <t>fathan azfa ananta</t>
  </si>
  <si>
    <t>Fitroh Dwi Kosnadi</t>
  </si>
  <si>
    <t>Gea ananda</t>
  </si>
  <si>
    <t>Jalu Katrunada</t>
  </si>
  <si>
    <t>Lia Mugi Rahayu</t>
  </si>
  <si>
    <t>Lilies Sekarsari</t>
  </si>
  <si>
    <t>Menik Puji lestari</t>
  </si>
  <si>
    <t>Muhammad Sri Bintang FPW</t>
  </si>
  <si>
    <t>Mutiara Fadilah</t>
  </si>
  <si>
    <t xml:space="preserve">Nadia Putri Maharani </t>
  </si>
  <si>
    <t>Nadiva Deandra Aurelia</t>
  </si>
  <si>
    <t xml:space="preserve">Nayung Aulia Eka Maharani </t>
  </si>
  <si>
    <t>Neza Nurasista Yulka</t>
  </si>
  <si>
    <t>Niken marizka amalia</t>
  </si>
  <si>
    <t>Nur'aini Latiful Aulia Ulfa</t>
  </si>
  <si>
    <t xml:space="preserve">Putri Retna Sari </t>
  </si>
  <si>
    <t>Rahma Dwi Meila Sari</t>
  </si>
  <si>
    <t>Riha Syahada</t>
  </si>
  <si>
    <t>riswana ramadhani</t>
  </si>
  <si>
    <t>santi sudarsihh</t>
  </si>
  <si>
    <t>Selvia Maulina Putri</t>
  </si>
  <si>
    <t>Siamsyah Bayu Setiawan</t>
  </si>
  <si>
    <t xml:space="preserve">Siti Indah Pertiwi </t>
  </si>
  <si>
    <t>Siti marfuah</t>
  </si>
  <si>
    <t>Sofia Arina Pramudita</t>
  </si>
  <si>
    <t>Surya Hasan Aulawi</t>
  </si>
  <si>
    <t>TRIA FEBRI ASTUTI</t>
  </si>
  <si>
    <t xml:space="preserve">Vina Silviani </t>
  </si>
  <si>
    <t xml:space="preserve">Yefta Hendrik Setiawan </t>
  </si>
  <si>
    <t>Yulia Herawati</t>
  </si>
  <si>
    <t>ALIFIA FITRI RAHMAWATI</t>
  </si>
  <si>
    <t>Amanda Cahya Ramadhan</t>
  </si>
  <si>
    <t>Anggun Putri Zulkarnaen</t>
  </si>
  <si>
    <t>Anggun Rismawati</t>
  </si>
  <si>
    <t>Anissa Putri Dwi Purwanta</t>
  </si>
  <si>
    <t xml:space="preserve">Annafi Mufida </t>
  </si>
  <si>
    <t>Asla Fadhelia Salma</t>
  </si>
  <si>
    <t>Ayu Rahma Saputri</t>
  </si>
  <si>
    <t>BELLA SEPTIANI</t>
  </si>
  <si>
    <t>Bernica Ananta Salsabilla</t>
  </si>
  <si>
    <t xml:space="preserve">Devi Nur Indah Rahmawati </t>
  </si>
  <si>
    <t>Deviana sulistyo wati</t>
  </si>
  <si>
    <t>Eka Muryani</t>
  </si>
  <si>
    <t>Elma Riski Aprilia</t>
  </si>
  <si>
    <t>Ghaffantya Hanna I</t>
  </si>
  <si>
    <t xml:space="preserve">Hanifah Lintang Utami </t>
  </si>
  <si>
    <t>Hanifah Nur Azizah</t>
  </si>
  <si>
    <t>Hilmi Fadhlurrohman Akbar</t>
  </si>
  <si>
    <t>Ilyas zulian herda saputra</t>
  </si>
  <si>
    <t xml:space="preserve">Inggi Ramaielda Kasteliana Putri </t>
  </si>
  <si>
    <t xml:space="preserve">Mailani Wahyu Putri Utari </t>
  </si>
  <si>
    <t>Marlina</t>
  </si>
  <si>
    <t>Muhammad Zakariya</t>
  </si>
  <si>
    <t>Nadya Zhafira Salsabila</t>
  </si>
  <si>
    <t xml:space="preserve">Prita Ayu Ratna Kartika </t>
  </si>
  <si>
    <t>putri diah astuti</t>
  </si>
  <si>
    <t xml:space="preserve">Putri Dila Kartika Sari </t>
  </si>
  <si>
    <t>Ramdani Novicahyati</t>
  </si>
  <si>
    <t xml:space="preserve">Reza Rukmana Pradipta </t>
  </si>
  <si>
    <t>Rosa Oktafiani</t>
  </si>
  <si>
    <t>Salsabila Suci Maharani</t>
  </si>
  <si>
    <t>samaritan oktavianes</t>
  </si>
  <si>
    <t>Selfia Hikmah</t>
  </si>
  <si>
    <t>Selviana Dewi</t>
  </si>
  <si>
    <t>Septi berliani vithasari</t>
  </si>
  <si>
    <t>Tamara Susanti</t>
  </si>
  <si>
    <t>Zuhri Fahmadin</t>
  </si>
  <si>
    <t>Prastita putri anindita</t>
  </si>
  <si>
    <t>aderatna widartanti</t>
  </si>
  <si>
    <t xml:space="preserve">Yukke Puji Indahsari </t>
  </si>
  <si>
    <t>Putri nur istiqomah</t>
  </si>
  <si>
    <t>Meyra Widyawati</t>
  </si>
  <si>
    <t>Tiffani irestina putri</t>
  </si>
  <si>
    <t>No</t>
  </si>
  <si>
    <t>Benar UTS</t>
  </si>
  <si>
    <t>Nama Mahasiswa</t>
  </si>
  <si>
    <t xml:space="preserve"> Kelas </t>
  </si>
  <si>
    <t>NIM</t>
  </si>
  <si>
    <t xml:space="preserve">Stikes Notokusumo Yogyakaarta </t>
  </si>
  <si>
    <t xml:space="preserve">Prodi D3 </t>
  </si>
  <si>
    <t>Kelas</t>
  </si>
  <si>
    <t xml:space="preserve">Nilai </t>
  </si>
  <si>
    <t>Benar Uas</t>
  </si>
  <si>
    <t>Nilai</t>
  </si>
  <si>
    <t>Tugas</t>
  </si>
  <si>
    <t>PKK</t>
  </si>
  <si>
    <t>Amorita violin putri</t>
  </si>
  <si>
    <t xml:space="preserve">Stikes Notokusumo Yogyakarta </t>
  </si>
  <si>
    <t xml:space="preserve">Mata Kuliah:Gerontik </t>
  </si>
  <si>
    <t>Stikes Notokusumo Yogyakarta</t>
  </si>
  <si>
    <t>Nilai Total</t>
  </si>
  <si>
    <t>Lambang</t>
  </si>
  <si>
    <t>A</t>
  </si>
  <si>
    <t>Nilai PKK</t>
  </si>
  <si>
    <t>LAMBANG</t>
  </si>
  <si>
    <t xml:space="preserve">lambang </t>
  </si>
  <si>
    <t xml:space="preserve">Nilai Total 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</si>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</sst>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45CA-9779-4AFA-90DC-BEB72A644C49}">
  <dimension ref="C2:R53"/>
  <sheetViews>
    <sheetView topLeftCell="C33" workbookViewId="0">
      <selection activeCell="M55" sqref="M55"/>
    </sheetView>
  </sheetViews>
  <sheetFormatPr defaultRowHeight="15" x14ac:dyDescent="0.25"/>
  <cols>
    <col min="2" max="2" width="18.7109375" customWidth="1"/>
    <col min="3" max="3" width="8.140625" style="1" customWidth="1"/>
    <col min="4" max="4" width="25" customWidth="1"/>
    <col min="5" max="5" width="6.42578125" style="1" customWidth="1"/>
    <col min="6" max="6" width="12.85546875" style="1" customWidth="1"/>
    <col min="7" max="8" width="10.85546875" customWidth="1"/>
    <col min="10" max="11" width="9.140625" style="1"/>
    <col min="16" max="16" width="9.140625" style="1"/>
    <col min="17" max="17" width="12.42578125" customWidth="1"/>
  </cols>
  <sheetData>
    <row r="2" spans="3:18" x14ac:dyDescent="0.25">
      <c r="D2" s="9"/>
      <c r="E2" s="8" t="s">
        <v>199</v>
      </c>
      <c r="F2" s="9"/>
    </row>
    <row r="3" spans="3:18" x14ac:dyDescent="0.25">
      <c r="D3" s="9" t="s">
        <v>191</v>
      </c>
    </row>
    <row r="4" spans="3:18" x14ac:dyDescent="0.25">
      <c r="D4" s="9" t="s">
        <v>200</v>
      </c>
    </row>
    <row r="5" spans="3:18" x14ac:dyDescent="0.25">
      <c r="C5" s="2" t="s">
        <v>185</v>
      </c>
      <c r="D5" s="3" t="s">
        <v>187</v>
      </c>
      <c r="E5" s="2" t="s">
        <v>188</v>
      </c>
      <c r="F5" s="2" t="s">
        <v>189</v>
      </c>
      <c r="G5" s="3" t="s">
        <v>186</v>
      </c>
      <c r="H5" s="10" t="s">
        <v>195</v>
      </c>
      <c r="I5" s="11">
        <v>0.2</v>
      </c>
      <c r="J5" s="2" t="s">
        <v>194</v>
      </c>
      <c r="K5" s="2" t="s">
        <v>195</v>
      </c>
      <c r="L5" s="11">
        <v>0.3</v>
      </c>
      <c r="M5" s="2" t="s">
        <v>196</v>
      </c>
      <c r="N5" s="11">
        <v>0.2</v>
      </c>
      <c r="O5" s="2" t="s">
        <v>197</v>
      </c>
      <c r="P5" s="11">
        <v>0.3</v>
      </c>
      <c r="Q5" s="2" t="s">
        <v>202</v>
      </c>
      <c r="R5" s="2" t="s">
        <v>203</v>
      </c>
    </row>
    <row r="6" spans="3:18" x14ac:dyDescent="0.25">
      <c r="C6" s="4">
        <v>1</v>
      </c>
      <c r="D6" s="5" t="s">
        <v>6</v>
      </c>
      <c r="E6" s="7" t="s">
        <v>3</v>
      </c>
      <c r="F6" s="7">
        <v>3220213705</v>
      </c>
      <c r="G6" s="4">
        <v>20</v>
      </c>
      <c r="H6" s="4">
        <f t="shared" ref="H6:H52" si="0">G6*10/3.5</f>
        <v>57.142857142857146</v>
      </c>
      <c r="I6" s="12">
        <f t="shared" ref="I6:I52" si="1">H6*20%</f>
        <v>11.428571428571431</v>
      </c>
      <c r="J6" s="2">
        <v>22</v>
      </c>
      <c r="K6" s="12">
        <f t="shared" ref="K6:K52" si="2">J6*10/3.5</f>
        <v>62.857142857142854</v>
      </c>
      <c r="L6" s="12">
        <f t="shared" ref="L6:L52" si="3">K6*30%</f>
        <v>18.857142857142854</v>
      </c>
      <c r="M6" s="2">
        <v>92</v>
      </c>
      <c r="N6" s="2">
        <f t="shared" ref="N6:N52" si="4">M6*20%</f>
        <v>18.400000000000002</v>
      </c>
      <c r="O6" s="2">
        <v>82.6</v>
      </c>
      <c r="P6" s="13">
        <f t="shared" ref="P6:P52" si="5">O6*30%</f>
        <v>24.779999999999998</v>
      </c>
      <c r="Q6" s="12">
        <f t="shared" ref="Q6:Q52" si="6">P6+N6+L6+I6</f>
        <v>73.465714285714284</v>
      </c>
      <c r="R6" s="2" t="s">
        <v>209</v>
      </c>
    </row>
    <row r="7" spans="3:18" x14ac:dyDescent="0.25">
      <c r="C7" s="4">
        <v>2</v>
      </c>
      <c r="D7" s="5" t="s">
        <v>7</v>
      </c>
      <c r="E7" s="7" t="s">
        <v>3</v>
      </c>
      <c r="F7" s="7">
        <v>3220213706</v>
      </c>
      <c r="G7" s="4">
        <v>21</v>
      </c>
      <c r="H7" s="4">
        <f t="shared" si="0"/>
        <v>60</v>
      </c>
      <c r="I7" s="12">
        <f t="shared" si="1"/>
        <v>12</v>
      </c>
      <c r="J7" s="2">
        <v>18</v>
      </c>
      <c r="K7" s="12">
        <f t="shared" si="2"/>
        <v>51.428571428571431</v>
      </c>
      <c r="L7" s="12">
        <f t="shared" si="3"/>
        <v>15.428571428571429</v>
      </c>
      <c r="M7" s="2">
        <v>92</v>
      </c>
      <c r="N7" s="2">
        <f t="shared" si="4"/>
        <v>18.400000000000002</v>
      </c>
      <c r="O7" s="2">
        <v>81.099999999999994</v>
      </c>
      <c r="P7" s="13">
        <f t="shared" si="5"/>
        <v>24.33</v>
      </c>
      <c r="Q7" s="12">
        <f t="shared" si="6"/>
        <v>70.158571428571435</v>
      </c>
      <c r="R7" s="2" t="s">
        <v>209</v>
      </c>
    </row>
    <row r="8" spans="3:18" x14ac:dyDescent="0.25">
      <c r="C8" s="4">
        <v>3</v>
      </c>
      <c r="D8" s="5" t="s">
        <v>8</v>
      </c>
      <c r="E8" s="7" t="s">
        <v>3</v>
      </c>
      <c r="F8" s="7">
        <v>3220213707</v>
      </c>
      <c r="G8" s="4">
        <v>18</v>
      </c>
      <c r="H8" s="4">
        <f t="shared" si="0"/>
        <v>51.428571428571431</v>
      </c>
      <c r="I8" s="12">
        <f t="shared" si="1"/>
        <v>10.285714285714286</v>
      </c>
      <c r="J8" s="2">
        <v>17</v>
      </c>
      <c r="K8" s="12">
        <f t="shared" si="2"/>
        <v>48.571428571428569</v>
      </c>
      <c r="L8" s="12">
        <f t="shared" si="3"/>
        <v>14.571428571428569</v>
      </c>
      <c r="M8" s="2">
        <v>92</v>
      </c>
      <c r="N8" s="2">
        <f t="shared" si="4"/>
        <v>18.400000000000002</v>
      </c>
      <c r="O8" s="2">
        <v>84.7</v>
      </c>
      <c r="P8" s="13">
        <f t="shared" si="5"/>
        <v>25.41</v>
      </c>
      <c r="Q8" s="12">
        <f t="shared" si="6"/>
        <v>68.667142857142863</v>
      </c>
      <c r="R8" s="2" t="s">
        <v>209</v>
      </c>
    </row>
    <row r="9" spans="3:18" x14ac:dyDescent="0.25">
      <c r="C9" s="4">
        <v>4</v>
      </c>
      <c r="D9" s="5" t="s">
        <v>9</v>
      </c>
      <c r="E9" s="7" t="s">
        <v>3</v>
      </c>
      <c r="F9" s="7">
        <v>3220213708</v>
      </c>
      <c r="G9" s="4">
        <v>26</v>
      </c>
      <c r="H9" s="4">
        <f t="shared" si="0"/>
        <v>74.285714285714292</v>
      </c>
      <c r="I9" s="12">
        <f t="shared" si="1"/>
        <v>14.857142857142859</v>
      </c>
      <c r="J9" s="2">
        <v>23</v>
      </c>
      <c r="K9" s="12">
        <f t="shared" si="2"/>
        <v>65.714285714285708</v>
      </c>
      <c r="L9" s="12">
        <f t="shared" si="3"/>
        <v>19.714285714285712</v>
      </c>
      <c r="M9" s="2">
        <v>92</v>
      </c>
      <c r="N9" s="2">
        <f t="shared" si="4"/>
        <v>18.400000000000002</v>
      </c>
      <c r="O9" s="2">
        <v>85</v>
      </c>
      <c r="P9" s="13">
        <f t="shared" si="5"/>
        <v>25.5</v>
      </c>
      <c r="Q9" s="12">
        <f t="shared" si="6"/>
        <v>78.471428571428575</v>
      </c>
      <c r="R9" s="2" t="s">
        <v>209</v>
      </c>
    </row>
    <row r="10" spans="3:18" x14ac:dyDescent="0.25">
      <c r="C10" s="4">
        <v>5</v>
      </c>
      <c r="D10" s="5" t="s">
        <v>10</v>
      </c>
      <c r="E10" s="7" t="s">
        <v>3</v>
      </c>
      <c r="F10" s="7">
        <v>3220213710</v>
      </c>
      <c r="G10" s="4">
        <v>23</v>
      </c>
      <c r="H10" s="4">
        <f t="shared" si="0"/>
        <v>65.714285714285708</v>
      </c>
      <c r="I10" s="12">
        <f t="shared" si="1"/>
        <v>13.142857142857142</v>
      </c>
      <c r="J10" s="2">
        <v>24</v>
      </c>
      <c r="K10" s="12">
        <f t="shared" si="2"/>
        <v>68.571428571428569</v>
      </c>
      <c r="L10" s="12">
        <f t="shared" si="3"/>
        <v>20.571428571428569</v>
      </c>
      <c r="M10" s="2">
        <v>92</v>
      </c>
      <c r="N10" s="2">
        <f t="shared" si="4"/>
        <v>18.400000000000002</v>
      </c>
      <c r="O10" s="2">
        <v>83.7</v>
      </c>
      <c r="P10" s="13">
        <f t="shared" si="5"/>
        <v>25.11</v>
      </c>
      <c r="Q10" s="12">
        <f t="shared" si="6"/>
        <v>77.224285714285713</v>
      </c>
      <c r="R10" s="2" t="s">
        <v>209</v>
      </c>
    </row>
    <row r="11" spans="3:18" x14ac:dyDescent="0.25">
      <c r="C11" s="4">
        <v>6</v>
      </c>
      <c r="D11" s="5" t="s">
        <v>11</v>
      </c>
      <c r="E11" s="7" t="s">
        <v>3</v>
      </c>
      <c r="F11" s="7">
        <v>3220213711</v>
      </c>
      <c r="G11" s="4">
        <v>23</v>
      </c>
      <c r="H11" s="4">
        <f t="shared" si="0"/>
        <v>65.714285714285708</v>
      </c>
      <c r="I11" s="12">
        <f t="shared" si="1"/>
        <v>13.142857142857142</v>
      </c>
      <c r="J11" s="2">
        <v>24</v>
      </c>
      <c r="K11" s="12">
        <f t="shared" si="2"/>
        <v>68.571428571428569</v>
      </c>
      <c r="L11" s="12">
        <f t="shared" si="3"/>
        <v>20.571428571428569</v>
      </c>
      <c r="M11" s="2">
        <v>92</v>
      </c>
      <c r="N11" s="2">
        <f t="shared" si="4"/>
        <v>18.400000000000002</v>
      </c>
      <c r="O11" s="2">
        <v>84.6</v>
      </c>
      <c r="P11" s="13">
        <f t="shared" si="5"/>
        <v>25.38</v>
      </c>
      <c r="Q11" s="12">
        <f t="shared" si="6"/>
        <v>77.494285714285709</v>
      </c>
      <c r="R11" s="2" t="s">
        <v>209</v>
      </c>
    </row>
    <row r="12" spans="3:18" x14ac:dyDescent="0.25">
      <c r="C12" s="4">
        <v>7</v>
      </c>
      <c r="D12" s="5" t="s">
        <v>12</v>
      </c>
      <c r="E12" s="7" t="s">
        <v>3</v>
      </c>
      <c r="F12" s="7">
        <v>3220213712</v>
      </c>
      <c r="G12" s="4">
        <v>17</v>
      </c>
      <c r="H12" s="4">
        <f t="shared" si="0"/>
        <v>48.571428571428569</v>
      </c>
      <c r="I12" s="12">
        <f t="shared" si="1"/>
        <v>9.7142857142857153</v>
      </c>
      <c r="J12" s="2">
        <v>25</v>
      </c>
      <c r="K12" s="12">
        <f t="shared" si="2"/>
        <v>71.428571428571431</v>
      </c>
      <c r="L12" s="12">
        <f t="shared" si="3"/>
        <v>21.428571428571427</v>
      </c>
      <c r="M12" s="2">
        <v>92</v>
      </c>
      <c r="N12" s="2">
        <f t="shared" si="4"/>
        <v>18.400000000000002</v>
      </c>
      <c r="O12" s="2">
        <v>90</v>
      </c>
      <c r="P12" s="13">
        <f t="shared" si="5"/>
        <v>27</v>
      </c>
      <c r="Q12" s="12">
        <f t="shared" si="6"/>
        <v>76.542857142857144</v>
      </c>
      <c r="R12" s="2" t="s">
        <v>209</v>
      </c>
    </row>
    <row r="13" spans="3:18" x14ac:dyDescent="0.25">
      <c r="C13" s="4">
        <v>8</v>
      </c>
      <c r="D13" s="6" t="s">
        <v>13</v>
      </c>
      <c r="E13" s="7" t="s">
        <v>3</v>
      </c>
      <c r="F13" s="7">
        <v>3220213713</v>
      </c>
      <c r="G13" s="4">
        <v>22</v>
      </c>
      <c r="H13" s="4">
        <f t="shared" si="0"/>
        <v>62.857142857142854</v>
      </c>
      <c r="I13" s="12">
        <f t="shared" si="1"/>
        <v>12.571428571428571</v>
      </c>
      <c r="J13" s="2">
        <v>25</v>
      </c>
      <c r="K13" s="12">
        <f t="shared" si="2"/>
        <v>71.428571428571431</v>
      </c>
      <c r="L13" s="12">
        <f t="shared" si="3"/>
        <v>21.428571428571427</v>
      </c>
      <c r="M13" s="2">
        <v>92</v>
      </c>
      <c r="N13" s="2">
        <f t="shared" si="4"/>
        <v>18.400000000000002</v>
      </c>
      <c r="O13" s="2">
        <v>82.8</v>
      </c>
      <c r="P13" s="13">
        <f t="shared" si="5"/>
        <v>24.84</v>
      </c>
      <c r="Q13" s="12">
        <f t="shared" si="6"/>
        <v>77.239999999999995</v>
      </c>
      <c r="R13" s="2" t="s">
        <v>209</v>
      </c>
    </row>
    <row r="14" spans="3:18" x14ac:dyDescent="0.25">
      <c r="C14" s="4">
        <v>9</v>
      </c>
      <c r="D14" s="5" t="s">
        <v>14</v>
      </c>
      <c r="E14" s="7" t="s">
        <v>3</v>
      </c>
      <c r="F14" s="7">
        <v>3220213714</v>
      </c>
      <c r="G14" s="4">
        <v>21</v>
      </c>
      <c r="H14" s="4">
        <f t="shared" si="0"/>
        <v>60</v>
      </c>
      <c r="I14" s="12">
        <f t="shared" si="1"/>
        <v>12</v>
      </c>
      <c r="J14" s="2">
        <v>26</v>
      </c>
      <c r="K14" s="12">
        <f t="shared" si="2"/>
        <v>74.285714285714292</v>
      </c>
      <c r="L14" s="12">
        <f t="shared" si="3"/>
        <v>22.285714285714288</v>
      </c>
      <c r="M14" s="2">
        <v>93</v>
      </c>
      <c r="N14" s="2">
        <f t="shared" si="4"/>
        <v>18.600000000000001</v>
      </c>
      <c r="O14" s="2">
        <v>73.3</v>
      </c>
      <c r="P14" s="14">
        <f t="shared" si="5"/>
        <v>21.99</v>
      </c>
      <c r="Q14" s="12">
        <f t="shared" si="6"/>
        <v>74.875714285714295</v>
      </c>
      <c r="R14" s="2" t="s">
        <v>209</v>
      </c>
    </row>
    <row r="15" spans="3:18" x14ac:dyDescent="0.25">
      <c r="C15" s="4">
        <v>10</v>
      </c>
      <c r="D15" s="5" t="s">
        <v>15</v>
      </c>
      <c r="E15" s="7" t="s">
        <v>3</v>
      </c>
      <c r="F15" s="7">
        <v>3220213715</v>
      </c>
      <c r="G15" s="4">
        <v>22</v>
      </c>
      <c r="H15" s="4">
        <f t="shared" si="0"/>
        <v>62.857142857142854</v>
      </c>
      <c r="I15" s="12">
        <f t="shared" si="1"/>
        <v>12.571428571428571</v>
      </c>
      <c r="J15" s="2">
        <v>19</v>
      </c>
      <c r="K15" s="12">
        <f t="shared" si="2"/>
        <v>54.285714285714285</v>
      </c>
      <c r="L15" s="12">
        <f t="shared" si="3"/>
        <v>16.285714285714285</v>
      </c>
      <c r="M15" s="2">
        <v>93</v>
      </c>
      <c r="N15" s="2">
        <f t="shared" si="4"/>
        <v>18.600000000000001</v>
      </c>
      <c r="O15" s="2">
        <v>84.4</v>
      </c>
      <c r="P15" s="13">
        <f t="shared" si="5"/>
        <v>25.32</v>
      </c>
      <c r="Q15" s="12">
        <f t="shared" si="6"/>
        <v>72.777142857142863</v>
      </c>
      <c r="R15" s="2" t="s">
        <v>209</v>
      </c>
    </row>
    <row r="16" spans="3:18" x14ac:dyDescent="0.25">
      <c r="C16" s="4">
        <v>11</v>
      </c>
      <c r="D16" s="5" t="s">
        <v>16</v>
      </c>
      <c r="E16" s="7" t="s">
        <v>3</v>
      </c>
      <c r="F16" s="7">
        <v>3220213716</v>
      </c>
      <c r="G16" s="4">
        <v>26</v>
      </c>
      <c r="H16" s="4">
        <f t="shared" si="0"/>
        <v>74.285714285714292</v>
      </c>
      <c r="I16" s="12">
        <f t="shared" si="1"/>
        <v>14.857142857142859</v>
      </c>
      <c r="J16" s="2">
        <v>24</v>
      </c>
      <c r="K16" s="12">
        <f t="shared" si="2"/>
        <v>68.571428571428569</v>
      </c>
      <c r="L16" s="12">
        <f t="shared" si="3"/>
        <v>20.571428571428569</v>
      </c>
      <c r="M16" s="2">
        <v>93</v>
      </c>
      <c r="N16" s="2">
        <f t="shared" si="4"/>
        <v>18.600000000000001</v>
      </c>
      <c r="O16" s="2">
        <v>87</v>
      </c>
      <c r="P16" s="13">
        <f t="shared" si="5"/>
        <v>26.099999999999998</v>
      </c>
      <c r="Q16" s="12">
        <f t="shared" si="6"/>
        <v>80.128571428571433</v>
      </c>
      <c r="R16" s="2" t="s">
        <v>204</v>
      </c>
    </row>
    <row r="17" spans="3:18" x14ac:dyDescent="0.25">
      <c r="C17" s="4">
        <v>12</v>
      </c>
      <c r="D17" s="5" t="s">
        <v>17</v>
      </c>
      <c r="E17" s="7" t="s">
        <v>3</v>
      </c>
      <c r="F17" s="7">
        <v>3220213718</v>
      </c>
      <c r="G17" s="4">
        <v>23</v>
      </c>
      <c r="H17" s="4">
        <f t="shared" si="0"/>
        <v>65.714285714285708</v>
      </c>
      <c r="I17" s="12">
        <f t="shared" si="1"/>
        <v>13.142857142857142</v>
      </c>
      <c r="J17" s="2">
        <v>23</v>
      </c>
      <c r="K17" s="12">
        <f t="shared" si="2"/>
        <v>65.714285714285708</v>
      </c>
      <c r="L17" s="12">
        <f t="shared" si="3"/>
        <v>19.714285714285712</v>
      </c>
      <c r="M17" s="2">
        <v>93</v>
      </c>
      <c r="N17" s="2">
        <f t="shared" si="4"/>
        <v>18.600000000000001</v>
      </c>
      <c r="O17" s="2">
        <v>83.3</v>
      </c>
      <c r="P17" s="13">
        <f t="shared" si="5"/>
        <v>24.99</v>
      </c>
      <c r="Q17" s="12">
        <f t="shared" si="6"/>
        <v>76.44714285714285</v>
      </c>
      <c r="R17" s="2" t="s">
        <v>209</v>
      </c>
    </row>
    <row r="18" spans="3:18" x14ac:dyDescent="0.25">
      <c r="C18" s="4">
        <v>13</v>
      </c>
      <c r="D18" s="5" t="s">
        <v>18</v>
      </c>
      <c r="E18" s="7" t="s">
        <v>3</v>
      </c>
      <c r="F18" s="7">
        <v>3220213719</v>
      </c>
      <c r="G18" s="4">
        <v>25</v>
      </c>
      <c r="H18" s="4">
        <f t="shared" si="0"/>
        <v>71.428571428571431</v>
      </c>
      <c r="I18" s="12">
        <f t="shared" si="1"/>
        <v>14.285714285714286</v>
      </c>
      <c r="J18" s="2">
        <v>23</v>
      </c>
      <c r="K18" s="12">
        <f t="shared" si="2"/>
        <v>65.714285714285708</v>
      </c>
      <c r="L18" s="12">
        <f t="shared" si="3"/>
        <v>19.714285714285712</v>
      </c>
      <c r="M18" s="2">
        <v>93</v>
      </c>
      <c r="N18" s="2">
        <f t="shared" si="4"/>
        <v>18.600000000000001</v>
      </c>
      <c r="O18" s="2">
        <v>84.9</v>
      </c>
      <c r="P18" s="13">
        <f t="shared" si="5"/>
        <v>25.470000000000002</v>
      </c>
      <c r="Q18" s="12">
        <f t="shared" si="6"/>
        <v>78.070000000000007</v>
      </c>
      <c r="R18" s="2" t="s">
        <v>209</v>
      </c>
    </row>
    <row r="19" spans="3:18" x14ac:dyDescent="0.25">
      <c r="C19" s="4">
        <v>14</v>
      </c>
      <c r="D19" s="5" t="s">
        <v>19</v>
      </c>
      <c r="E19" s="7" t="s">
        <v>3</v>
      </c>
      <c r="F19" s="7">
        <v>3220213720</v>
      </c>
      <c r="G19" s="4">
        <v>17</v>
      </c>
      <c r="H19" s="4">
        <f t="shared" si="0"/>
        <v>48.571428571428569</v>
      </c>
      <c r="I19" s="12">
        <f t="shared" si="1"/>
        <v>9.7142857142857153</v>
      </c>
      <c r="J19" s="2">
        <v>19</v>
      </c>
      <c r="K19" s="12">
        <f t="shared" si="2"/>
        <v>54.285714285714285</v>
      </c>
      <c r="L19" s="12">
        <f t="shared" si="3"/>
        <v>16.285714285714285</v>
      </c>
      <c r="M19" s="2">
        <v>93</v>
      </c>
      <c r="N19" s="2">
        <f t="shared" si="4"/>
        <v>18.600000000000001</v>
      </c>
      <c r="O19" s="2">
        <v>79.400000000000006</v>
      </c>
      <c r="P19" s="13">
        <f t="shared" si="5"/>
        <v>23.82</v>
      </c>
      <c r="Q19" s="12">
        <f t="shared" si="6"/>
        <v>68.42</v>
      </c>
      <c r="R19" s="2" t="s">
        <v>209</v>
      </c>
    </row>
    <row r="20" spans="3:18" x14ac:dyDescent="0.25">
      <c r="C20" s="4">
        <v>15</v>
      </c>
      <c r="D20" s="5" t="s">
        <v>20</v>
      </c>
      <c r="E20" s="7" t="s">
        <v>3</v>
      </c>
      <c r="F20" s="7">
        <v>3220213721</v>
      </c>
      <c r="G20" s="4">
        <v>26</v>
      </c>
      <c r="H20" s="4">
        <f t="shared" si="0"/>
        <v>74.285714285714292</v>
      </c>
      <c r="I20" s="12">
        <f t="shared" si="1"/>
        <v>14.857142857142859</v>
      </c>
      <c r="J20" s="2">
        <v>23</v>
      </c>
      <c r="K20" s="12">
        <f t="shared" si="2"/>
        <v>65.714285714285708</v>
      </c>
      <c r="L20" s="12">
        <f t="shared" si="3"/>
        <v>19.714285714285712</v>
      </c>
      <c r="M20" s="2">
        <v>93</v>
      </c>
      <c r="N20" s="2">
        <f t="shared" si="4"/>
        <v>18.600000000000001</v>
      </c>
      <c r="O20" s="2">
        <v>84.7</v>
      </c>
      <c r="P20" s="13">
        <f t="shared" si="5"/>
        <v>25.41</v>
      </c>
      <c r="Q20" s="12">
        <f t="shared" si="6"/>
        <v>78.581428571428575</v>
      </c>
      <c r="R20" s="2" t="s">
        <v>209</v>
      </c>
    </row>
    <row r="21" spans="3:18" x14ac:dyDescent="0.25">
      <c r="C21" s="4">
        <v>16</v>
      </c>
      <c r="D21" s="5" t="s">
        <v>21</v>
      </c>
      <c r="E21" s="7" t="s">
        <v>3</v>
      </c>
      <c r="F21" s="7">
        <v>3220213722</v>
      </c>
      <c r="G21" s="4">
        <v>17</v>
      </c>
      <c r="H21" s="4">
        <f t="shared" si="0"/>
        <v>48.571428571428569</v>
      </c>
      <c r="I21" s="12">
        <f t="shared" si="1"/>
        <v>9.7142857142857153</v>
      </c>
      <c r="J21" s="2">
        <v>24</v>
      </c>
      <c r="K21" s="12">
        <f t="shared" si="2"/>
        <v>68.571428571428569</v>
      </c>
      <c r="L21" s="12">
        <f t="shared" si="3"/>
        <v>20.571428571428569</v>
      </c>
      <c r="M21" s="2">
        <v>93</v>
      </c>
      <c r="N21" s="2">
        <f t="shared" si="4"/>
        <v>18.600000000000001</v>
      </c>
      <c r="O21" s="2">
        <v>80.400000000000006</v>
      </c>
      <c r="P21" s="13">
        <f t="shared" si="5"/>
        <v>24.12</v>
      </c>
      <c r="Q21" s="12">
        <f t="shared" si="6"/>
        <v>73.005714285714276</v>
      </c>
      <c r="R21" s="2" t="s">
        <v>209</v>
      </c>
    </row>
    <row r="22" spans="3:18" x14ac:dyDescent="0.25">
      <c r="C22" s="4">
        <v>17</v>
      </c>
      <c r="D22" s="5" t="s">
        <v>22</v>
      </c>
      <c r="E22" s="7" t="s">
        <v>3</v>
      </c>
      <c r="F22" s="7">
        <v>3220213724</v>
      </c>
      <c r="G22" s="4">
        <v>22</v>
      </c>
      <c r="H22" s="4">
        <f t="shared" si="0"/>
        <v>62.857142857142854</v>
      </c>
      <c r="I22" s="12">
        <f t="shared" si="1"/>
        <v>12.571428571428571</v>
      </c>
      <c r="J22" s="2">
        <v>26</v>
      </c>
      <c r="K22" s="12">
        <f t="shared" si="2"/>
        <v>74.285714285714292</v>
      </c>
      <c r="L22" s="12">
        <f t="shared" si="3"/>
        <v>22.285714285714288</v>
      </c>
      <c r="M22" s="2">
        <v>92</v>
      </c>
      <c r="N22" s="2">
        <f t="shared" si="4"/>
        <v>18.400000000000002</v>
      </c>
      <c r="O22" s="2">
        <v>66.5</v>
      </c>
      <c r="P22" s="13">
        <f t="shared" si="5"/>
        <v>19.95</v>
      </c>
      <c r="Q22" s="12">
        <f t="shared" si="6"/>
        <v>73.207142857142856</v>
      </c>
      <c r="R22" s="2" t="s">
        <v>209</v>
      </c>
    </row>
    <row r="23" spans="3:18" x14ac:dyDescent="0.25">
      <c r="C23" s="4">
        <v>18</v>
      </c>
      <c r="D23" s="5" t="s">
        <v>23</v>
      </c>
      <c r="E23" s="7" t="s">
        <v>3</v>
      </c>
      <c r="F23" s="7">
        <v>3220213725</v>
      </c>
      <c r="G23" s="4">
        <v>22</v>
      </c>
      <c r="H23" s="4">
        <f t="shared" si="0"/>
        <v>62.857142857142854</v>
      </c>
      <c r="I23" s="12">
        <f t="shared" si="1"/>
        <v>12.571428571428571</v>
      </c>
      <c r="J23" s="2">
        <v>29</v>
      </c>
      <c r="K23" s="12">
        <f t="shared" si="2"/>
        <v>82.857142857142861</v>
      </c>
      <c r="L23" s="12">
        <f t="shared" si="3"/>
        <v>24.857142857142858</v>
      </c>
      <c r="M23" s="2">
        <v>92</v>
      </c>
      <c r="N23" s="2">
        <f t="shared" si="4"/>
        <v>18.400000000000002</v>
      </c>
      <c r="O23" s="2">
        <v>91.1</v>
      </c>
      <c r="P23" s="13">
        <f t="shared" si="5"/>
        <v>27.33</v>
      </c>
      <c r="Q23" s="12">
        <f t="shared" si="6"/>
        <v>83.158571428571435</v>
      </c>
      <c r="R23" s="2" t="s">
        <v>204</v>
      </c>
    </row>
    <row r="24" spans="3:18" x14ac:dyDescent="0.25">
      <c r="C24" s="4">
        <v>19</v>
      </c>
      <c r="D24" s="5" t="s">
        <v>24</v>
      </c>
      <c r="E24" s="7" t="s">
        <v>3</v>
      </c>
      <c r="F24" s="7">
        <v>3220213726</v>
      </c>
      <c r="G24" s="4">
        <v>23</v>
      </c>
      <c r="H24" s="4">
        <f t="shared" si="0"/>
        <v>65.714285714285708</v>
      </c>
      <c r="I24" s="12">
        <f t="shared" si="1"/>
        <v>13.142857142857142</v>
      </c>
      <c r="J24" s="2">
        <v>25</v>
      </c>
      <c r="K24" s="12">
        <f t="shared" si="2"/>
        <v>71.428571428571431</v>
      </c>
      <c r="L24" s="12">
        <f t="shared" si="3"/>
        <v>21.428571428571427</v>
      </c>
      <c r="M24" s="2">
        <v>95</v>
      </c>
      <c r="N24" s="2">
        <f t="shared" si="4"/>
        <v>19</v>
      </c>
      <c r="O24" s="2">
        <v>82.6</v>
      </c>
      <c r="P24" s="13">
        <f t="shared" si="5"/>
        <v>24.779999999999998</v>
      </c>
      <c r="Q24" s="12">
        <f t="shared" si="6"/>
        <v>78.351428571428571</v>
      </c>
      <c r="R24" s="2" t="s">
        <v>209</v>
      </c>
    </row>
    <row r="25" spans="3:18" x14ac:dyDescent="0.25">
      <c r="C25" s="4">
        <v>20</v>
      </c>
      <c r="D25" s="5" t="s">
        <v>25</v>
      </c>
      <c r="E25" s="7" t="s">
        <v>3</v>
      </c>
      <c r="F25" s="7">
        <v>3220213727</v>
      </c>
      <c r="G25" s="4">
        <v>24</v>
      </c>
      <c r="H25" s="4">
        <f t="shared" si="0"/>
        <v>68.571428571428569</v>
      </c>
      <c r="I25" s="12">
        <f t="shared" si="1"/>
        <v>13.714285714285715</v>
      </c>
      <c r="J25" s="2">
        <v>22</v>
      </c>
      <c r="K25" s="12">
        <f t="shared" si="2"/>
        <v>62.857142857142854</v>
      </c>
      <c r="L25" s="12">
        <f t="shared" si="3"/>
        <v>18.857142857142854</v>
      </c>
      <c r="M25" s="2">
        <v>95</v>
      </c>
      <c r="N25" s="2">
        <f t="shared" si="4"/>
        <v>19</v>
      </c>
      <c r="O25" s="2">
        <v>80.3</v>
      </c>
      <c r="P25" s="13">
        <f t="shared" si="5"/>
        <v>24.09</v>
      </c>
      <c r="Q25" s="12">
        <f t="shared" si="6"/>
        <v>75.661428571428573</v>
      </c>
      <c r="R25" s="2" t="s">
        <v>209</v>
      </c>
    </row>
    <row r="26" spans="3:18" x14ac:dyDescent="0.25">
      <c r="C26" s="4">
        <v>21</v>
      </c>
      <c r="D26" s="5" t="s">
        <v>26</v>
      </c>
      <c r="E26" s="7" t="s">
        <v>3</v>
      </c>
      <c r="F26" s="7">
        <v>3220213728</v>
      </c>
      <c r="G26" s="4">
        <v>25</v>
      </c>
      <c r="H26" s="4">
        <f t="shared" si="0"/>
        <v>71.428571428571431</v>
      </c>
      <c r="I26" s="12">
        <f t="shared" si="1"/>
        <v>14.285714285714286</v>
      </c>
      <c r="J26" s="2">
        <v>25</v>
      </c>
      <c r="K26" s="12">
        <f t="shared" si="2"/>
        <v>71.428571428571431</v>
      </c>
      <c r="L26" s="12">
        <f t="shared" si="3"/>
        <v>21.428571428571427</v>
      </c>
      <c r="M26" s="2">
        <v>95</v>
      </c>
      <c r="N26" s="2">
        <f t="shared" si="4"/>
        <v>19</v>
      </c>
      <c r="O26" s="2">
        <v>85.1</v>
      </c>
      <c r="P26" s="13">
        <f t="shared" si="5"/>
        <v>25.529999999999998</v>
      </c>
      <c r="Q26" s="12">
        <f t="shared" si="6"/>
        <v>80.244285714285724</v>
      </c>
      <c r="R26" s="2" t="s">
        <v>204</v>
      </c>
    </row>
    <row r="27" spans="3:18" x14ac:dyDescent="0.25">
      <c r="C27" s="4">
        <v>22</v>
      </c>
      <c r="D27" s="5" t="s">
        <v>27</v>
      </c>
      <c r="E27" s="7" t="s">
        <v>3</v>
      </c>
      <c r="F27" s="7">
        <v>3220213729</v>
      </c>
      <c r="G27" s="4">
        <v>25</v>
      </c>
      <c r="H27" s="4">
        <f t="shared" si="0"/>
        <v>71.428571428571431</v>
      </c>
      <c r="I27" s="12">
        <f t="shared" si="1"/>
        <v>14.285714285714286</v>
      </c>
      <c r="J27" s="2">
        <v>25</v>
      </c>
      <c r="K27" s="12">
        <f t="shared" si="2"/>
        <v>71.428571428571431</v>
      </c>
      <c r="L27" s="12">
        <f t="shared" si="3"/>
        <v>21.428571428571427</v>
      </c>
      <c r="M27" s="2">
        <v>95</v>
      </c>
      <c r="N27" s="2">
        <f t="shared" si="4"/>
        <v>19</v>
      </c>
      <c r="O27" s="2">
        <v>82.9</v>
      </c>
      <c r="P27" s="13">
        <f t="shared" si="5"/>
        <v>24.87</v>
      </c>
      <c r="Q27" s="12">
        <f t="shared" si="6"/>
        <v>79.584285714285727</v>
      </c>
      <c r="R27" s="2" t="s">
        <v>204</v>
      </c>
    </row>
    <row r="28" spans="3:18" x14ac:dyDescent="0.25">
      <c r="C28" s="4">
        <v>23</v>
      </c>
      <c r="D28" s="5" t="s">
        <v>28</v>
      </c>
      <c r="E28" s="7" t="s">
        <v>3</v>
      </c>
      <c r="F28" s="7">
        <v>3220213730</v>
      </c>
      <c r="G28" s="4">
        <v>22</v>
      </c>
      <c r="H28" s="4">
        <f t="shared" si="0"/>
        <v>62.857142857142854</v>
      </c>
      <c r="I28" s="12">
        <f t="shared" si="1"/>
        <v>12.571428571428571</v>
      </c>
      <c r="J28" s="2">
        <v>30</v>
      </c>
      <c r="K28" s="12">
        <f t="shared" si="2"/>
        <v>85.714285714285708</v>
      </c>
      <c r="L28" s="12">
        <f t="shared" si="3"/>
        <v>25.714285714285712</v>
      </c>
      <c r="M28" s="2">
        <v>95</v>
      </c>
      <c r="N28" s="2">
        <f t="shared" si="4"/>
        <v>19</v>
      </c>
      <c r="O28" s="2">
        <v>91</v>
      </c>
      <c r="P28" s="13">
        <f t="shared" si="5"/>
        <v>27.3</v>
      </c>
      <c r="Q28" s="12">
        <f t="shared" si="6"/>
        <v>84.585714285714275</v>
      </c>
      <c r="R28" s="2" t="s">
        <v>204</v>
      </c>
    </row>
    <row r="29" spans="3:18" x14ac:dyDescent="0.25">
      <c r="C29" s="4">
        <v>24</v>
      </c>
      <c r="D29" s="5" t="s">
        <v>29</v>
      </c>
      <c r="E29" s="7" t="s">
        <v>3</v>
      </c>
      <c r="F29" s="7">
        <v>3220213731</v>
      </c>
      <c r="G29" s="4">
        <v>24</v>
      </c>
      <c r="H29" s="4">
        <f t="shared" si="0"/>
        <v>68.571428571428569</v>
      </c>
      <c r="I29" s="12">
        <f t="shared" si="1"/>
        <v>13.714285714285715</v>
      </c>
      <c r="J29" s="2">
        <v>24</v>
      </c>
      <c r="K29" s="12">
        <f t="shared" si="2"/>
        <v>68.571428571428569</v>
      </c>
      <c r="L29" s="12">
        <f t="shared" si="3"/>
        <v>20.571428571428569</v>
      </c>
      <c r="M29" s="2">
        <v>95</v>
      </c>
      <c r="N29" s="2">
        <f t="shared" si="4"/>
        <v>19</v>
      </c>
      <c r="O29" s="2">
        <v>81</v>
      </c>
      <c r="P29" s="13">
        <f t="shared" si="5"/>
        <v>24.3</v>
      </c>
      <c r="Q29" s="12">
        <f t="shared" si="6"/>
        <v>77.585714285714289</v>
      </c>
      <c r="R29" s="2" t="s">
        <v>209</v>
      </c>
    </row>
    <row r="30" spans="3:18" x14ac:dyDescent="0.25">
      <c r="C30" s="4">
        <v>25</v>
      </c>
      <c r="D30" s="5" t="s">
        <v>30</v>
      </c>
      <c r="E30" s="7" t="s">
        <v>3</v>
      </c>
      <c r="F30" s="7">
        <v>3220213732</v>
      </c>
      <c r="G30" s="4">
        <v>20</v>
      </c>
      <c r="H30" s="4">
        <f t="shared" si="0"/>
        <v>57.142857142857146</v>
      </c>
      <c r="I30" s="12">
        <f t="shared" si="1"/>
        <v>11.428571428571431</v>
      </c>
      <c r="J30" s="2">
        <v>23</v>
      </c>
      <c r="K30" s="12">
        <f t="shared" si="2"/>
        <v>65.714285714285708</v>
      </c>
      <c r="L30" s="12">
        <f t="shared" si="3"/>
        <v>19.714285714285712</v>
      </c>
      <c r="M30" s="2">
        <v>96</v>
      </c>
      <c r="N30" s="2">
        <f t="shared" si="4"/>
        <v>19.200000000000003</v>
      </c>
      <c r="O30" s="2">
        <v>76.099999999999994</v>
      </c>
      <c r="P30" s="14">
        <f t="shared" si="5"/>
        <v>22.83</v>
      </c>
      <c r="Q30" s="12">
        <f t="shared" si="6"/>
        <v>73.17285714285714</v>
      </c>
      <c r="R30" s="2" t="s">
        <v>209</v>
      </c>
    </row>
    <row r="31" spans="3:18" x14ac:dyDescent="0.25">
      <c r="C31" s="4">
        <v>26</v>
      </c>
      <c r="D31" s="5" t="s">
        <v>31</v>
      </c>
      <c r="E31" s="7" t="s">
        <v>3</v>
      </c>
      <c r="F31" s="7">
        <v>3220213733</v>
      </c>
      <c r="G31" s="4">
        <v>25</v>
      </c>
      <c r="H31" s="4">
        <f t="shared" si="0"/>
        <v>71.428571428571431</v>
      </c>
      <c r="I31" s="12">
        <f t="shared" si="1"/>
        <v>14.285714285714286</v>
      </c>
      <c r="J31" s="2">
        <v>26</v>
      </c>
      <c r="K31" s="12">
        <f t="shared" si="2"/>
        <v>74.285714285714292</v>
      </c>
      <c r="L31" s="12">
        <f t="shared" si="3"/>
        <v>22.285714285714288</v>
      </c>
      <c r="M31" s="2">
        <v>96</v>
      </c>
      <c r="N31" s="2">
        <f t="shared" si="4"/>
        <v>19.200000000000003</v>
      </c>
      <c r="O31" s="2">
        <v>84.4</v>
      </c>
      <c r="P31" s="13">
        <f t="shared" si="5"/>
        <v>25.32</v>
      </c>
      <c r="Q31" s="12">
        <f t="shared" si="6"/>
        <v>81.09142857142858</v>
      </c>
      <c r="R31" s="2" t="s">
        <v>204</v>
      </c>
    </row>
    <row r="32" spans="3:18" x14ac:dyDescent="0.25">
      <c r="C32" s="4">
        <v>27</v>
      </c>
      <c r="D32" s="5" t="s">
        <v>32</v>
      </c>
      <c r="E32" s="7" t="s">
        <v>3</v>
      </c>
      <c r="F32" s="7">
        <v>3220213734</v>
      </c>
      <c r="G32" s="4">
        <v>24</v>
      </c>
      <c r="H32" s="4">
        <f t="shared" si="0"/>
        <v>68.571428571428569</v>
      </c>
      <c r="I32" s="12">
        <f t="shared" si="1"/>
        <v>13.714285714285715</v>
      </c>
      <c r="J32" s="2">
        <v>24</v>
      </c>
      <c r="K32" s="12">
        <f t="shared" si="2"/>
        <v>68.571428571428569</v>
      </c>
      <c r="L32" s="12">
        <f t="shared" si="3"/>
        <v>20.571428571428569</v>
      </c>
      <c r="M32" s="2">
        <v>96</v>
      </c>
      <c r="N32" s="2">
        <f t="shared" si="4"/>
        <v>19.200000000000003</v>
      </c>
      <c r="O32" s="2">
        <v>84</v>
      </c>
      <c r="P32" s="13">
        <f t="shared" si="5"/>
        <v>25.2</v>
      </c>
      <c r="Q32" s="12">
        <f t="shared" si="6"/>
        <v>78.685714285714283</v>
      </c>
      <c r="R32" s="2" t="s">
        <v>209</v>
      </c>
    </row>
    <row r="33" spans="3:18" x14ac:dyDescent="0.25">
      <c r="C33" s="4">
        <v>28</v>
      </c>
      <c r="D33" s="5" t="s">
        <v>33</v>
      </c>
      <c r="E33" s="7" t="s">
        <v>3</v>
      </c>
      <c r="F33" s="7">
        <v>3220213735</v>
      </c>
      <c r="G33" s="4">
        <v>24</v>
      </c>
      <c r="H33" s="4">
        <f t="shared" si="0"/>
        <v>68.571428571428569</v>
      </c>
      <c r="I33" s="12">
        <f t="shared" si="1"/>
        <v>13.714285714285715</v>
      </c>
      <c r="J33" s="2">
        <v>25</v>
      </c>
      <c r="K33" s="12">
        <f t="shared" si="2"/>
        <v>71.428571428571431</v>
      </c>
      <c r="L33" s="12">
        <f t="shared" si="3"/>
        <v>21.428571428571427</v>
      </c>
      <c r="M33" s="2">
        <v>96</v>
      </c>
      <c r="N33" s="2">
        <f t="shared" si="4"/>
        <v>19.200000000000003</v>
      </c>
      <c r="O33" s="2">
        <v>84.4</v>
      </c>
      <c r="P33" s="13">
        <f t="shared" si="5"/>
        <v>25.32</v>
      </c>
      <c r="Q33" s="12">
        <f t="shared" si="6"/>
        <v>79.662857142857149</v>
      </c>
      <c r="R33" s="2" t="s">
        <v>204</v>
      </c>
    </row>
    <row r="34" spans="3:18" x14ac:dyDescent="0.25">
      <c r="C34" s="4">
        <v>29</v>
      </c>
      <c r="D34" s="5" t="s">
        <v>34</v>
      </c>
      <c r="E34" s="7" t="s">
        <v>3</v>
      </c>
      <c r="F34" s="7">
        <v>3220213736</v>
      </c>
      <c r="G34" s="4">
        <v>27</v>
      </c>
      <c r="H34" s="4">
        <f t="shared" si="0"/>
        <v>77.142857142857139</v>
      </c>
      <c r="I34" s="12">
        <f t="shared" si="1"/>
        <v>15.428571428571429</v>
      </c>
      <c r="J34" s="2">
        <v>25</v>
      </c>
      <c r="K34" s="12">
        <f t="shared" si="2"/>
        <v>71.428571428571431</v>
      </c>
      <c r="L34" s="12">
        <f t="shared" si="3"/>
        <v>21.428571428571427</v>
      </c>
      <c r="M34" s="2">
        <v>96</v>
      </c>
      <c r="N34" s="2">
        <f t="shared" si="4"/>
        <v>19.200000000000003</v>
      </c>
      <c r="O34" s="2">
        <v>79</v>
      </c>
      <c r="P34" s="13">
        <f t="shared" si="5"/>
        <v>23.7</v>
      </c>
      <c r="Q34" s="12">
        <f t="shared" si="6"/>
        <v>79.757142857142867</v>
      </c>
      <c r="R34" s="2" t="s">
        <v>204</v>
      </c>
    </row>
    <row r="35" spans="3:18" x14ac:dyDescent="0.25">
      <c r="C35" s="4">
        <v>30</v>
      </c>
      <c r="D35" s="5" t="s">
        <v>35</v>
      </c>
      <c r="E35" s="7" t="s">
        <v>3</v>
      </c>
      <c r="F35" s="7">
        <v>3220213737</v>
      </c>
      <c r="G35" s="4">
        <v>25</v>
      </c>
      <c r="H35" s="4">
        <f t="shared" si="0"/>
        <v>71.428571428571431</v>
      </c>
      <c r="I35" s="12">
        <f t="shared" si="1"/>
        <v>14.285714285714286</v>
      </c>
      <c r="J35" s="2">
        <v>20</v>
      </c>
      <c r="K35" s="12">
        <f t="shared" si="2"/>
        <v>57.142857142857146</v>
      </c>
      <c r="L35" s="12">
        <f t="shared" si="3"/>
        <v>17.142857142857142</v>
      </c>
      <c r="M35" s="2">
        <v>96</v>
      </c>
      <c r="N35" s="2">
        <f t="shared" si="4"/>
        <v>19.200000000000003</v>
      </c>
      <c r="O35" s="2">
        <v>91.2</v>
      </c>
      <c r="P35" s="13">
        <f t="shared" si="5"/>
        <v>27.36</v>
      </c>
      <c r="Q35" s="12">
        <f t="shared" si="6"/>
        <v>77.988571428571433</v>
      </c>
      <c r="R35" s="2" t="s">
        <v>209</v>
      </c>
    </row>
    <row r="36" spans="3:18" x14ac:dyDescent="0.25">
      <c r="C36" s="4">
        <v>31</v>
      </c>
      <c r="D36" s="5" t="s">
        <v>36</v>
      </c>
      <c r="E36" s="7" t="s">
        <v>3</v>
      </c>
      <c r="F36" s="7">
        <v>3220213738</v>
      </c>
      <c r="G36" s="4">
        <v>25</v>
      </c>
      <c r="H36" s="4">
        <f t="shared" si="0"/>
        <v>71.428571428571431</v>
      </c>
      <c r="I36" s="12">
        <f t="shared" si="1"/>
        <v>14.285714285714286</v>
      </c>
      <c r="J36" s="2">
        <v>24</v>
      </c>
      <c r="K36" s="12">
        <f t="shared" si="2"/>
        <v>68.571428571428569</v>
      </c>
      <c r="L36" s="12">
        <f t="shared" si="3"/>
        <v>20.571428571428569</v>
      </c>
      <c r="M36" s="2">
        <v>96</v>
      </c>
      <c r="N36" s="2">
        <f t="shared" si="4"/>
        <v>19.200000000000003</v>
      </c>
      <c r="O36" s="2">
        <v>87.5</v>
      </c>
      <c r="P36" s="13">
        <f t="shared" si="5"/>
        <v>26.25</v>
      </c>
      <c r="Q36" s="12">
        <f t="shared" si="6"/>
        <v>80.307142857142864</v>
      </c>
      <c r="R36" s="2" t="s">
        <v>204</v>
      </c>
    </row>
    <row r="37" spans="3:18" x14ac:dyDescent="0.25">
      <c r="C37" s="4">
        <v>32</v>
      </c>
      <c r="D37" s="5" t="s">
        <v>37</v>
      </c>
      <c r="E37" s="7" t="s">
        <v>3</v>
      </c>
      <c r="F37" s="7">
        <v>3220213739</v>
      </c>
      <c r="G37" s="4">
        <v>28</v>
      </c>
      <c r="H37" s="4">
        <f t="shared" si="0"/>
        <v>80</v>
      </c>
      <c r="I37" s="12">
        <f t="shared" si="1"/>
        <v>16</v>
      </c>
      <c r="J37" s="2">
        <v>23</v>
      </c>
      <c r="K37" s="12">
        <f t="shared" si="2"/>
        <v>65.714285714285708</v>
      </c>
      <c r="L37" s="12">
        <f t="shared" si="3"/>
        <v>19.714285714285712</v>
      </c>
      <c r="M37" s="2">
        <v>96</v>
      </c>
      <c r="N37" s="2">
        <f t="shared" si="4"/>
        <v>19.200000000000003</v>
      </c>
      <c r="O37" s="2">
        <v>84</v>
      </c>
      <c r="P37" s="13">
        <f t="shared" si="5"/>
        <v>25.2</v>
      </c>
      <c r="Q37" s="12">
        <f t="shared" si="6"/>
        <v>80.114285714285714</v>
      </c>
      <c r="R37" s="2" t="s">
        <v>204</v>
      </c>
    </row>
    <row r="38" spans="3:18" x14ac:dyDescent="0.25">
      <c r="C38" s="4">
        <v>33</v>
      </c>
      <c r="D38" s="5" t="s">
        <v>38</v>
      </c>
      <c r="E38" s="7" t="s">
        <v>3</v>
      </c>
      <c r="F38" s="7">
        <v>3220213740</v>
      </c>
      <c r="G38" s="4">
        <v>25</v>
      </c>
      <c r="H38" s="4">
        <f t="shared" si="0"/>
        <v>71.428571428571431</v>
      </c>
      <c r="I38" s="12">
        <f t="shared" si="1"/>
        <v>14.285714285714286</v>
      </c>
      <c r="J38" s="2">
        <v>25</v>
      </c>
      <c r="K38" s="12">
        <f t="shared" si="2"/>
        <v>71.428571428571431</v>
      </c>
      <c r="L38" s="12">
        <f t="shared" si="3"/>
        <v>21.428571428571427</v>
      </c>
      <c r="M38" s="2">
        <v>96</v>
      </c>
      <c r="N38" s="2">
        <f t="shared" si="4"/>
        <v>19.200000000000003</v>
      </c>
      <c r="O38" s="2">
        <v>84.6</v>
      </c>
      <c r="P38" s="13">
        <f t="shared" si="5"/>
        <v>25.38</v>
      </c>
      <c r="Q38" s="12">
        <f t="shared" si="6"/>
        <v>80.294285714285721</v>
      </c>
      <c r="R38" s="2" t="s">
        <v>204</v>
      </c>
    </row>
    <row r="39" spans="3:18" x14ac:dyDescent="0.25">
      <c r="C39" s="4">
        <v>34</v>
      </c>
      <c r="D39" s="5" t="s">
        <v>39</v>
      </c>
      <c r="E39" s="7" t="s">
        <v>3</v>
      </c>
      <c r="F39" s="7">
        <v>3220213741</v>
      </c>
      <c r="G39" s="4">
        <v>23</v>
      </c>
      <c r="H39" s="4">
        <f t="shared" si="0"/>
        <v>65.714285714285708</v>
      </c>
      <c r="I39" s="12">
        <f t="shared" si="1"/>
        <v>13.142857142857142</v>
      </c>
      <c r="J39" s="2">
        <v>25</v>
      </c>
      <c r="K39" s="12">
        <f t="shared" si="2"/>
        <v>71.428571428571431</v>
      </c>
      <c r="L39" s="12">
        <f t="shared" si="3"/>
        <v>21.428571428571427</v>
      </c>
      <c r="M39" s="2">
        <v>92</v>
      </c>
      <c r="N39" s="2">
        <f t="shared" si="4"/>
        <v>18.400000000000002</v>
      </c>
      <c r="O39" s="2">
        <v>82</v>
      </c>
      <c r="P39" s="13">
        <f t="shared" si="5"/>
        <v>24.599999999999998</v>
      </c>
      <c r="Q39" s="12">
        <f t="shared" si="6"/>
        <v>77.571428571428569</v>
      </c>
      <c r="R39" s="2" t="s">
        <v>209</v>
      </c>
    </row>
    <row r="40" spans="3:18" x14ac:dyDescent="0.25">
      <c r="C40" s="4">
        <v>35</v>
      </c>
      <c r="D40" s="5" t="s">
        <v>40</v>
      </c>
      <c r="E40" s="7" t="s">
        <v>3</v>
      </c>
      <c r="F40" s="7">
        <v>3220213742</v>
      </c>
      <c r="G40" s="4">
        <v>21</v>
      </c>
      <c r="H40" s="4">
        <f t="shared" si="0"/>
        <v>60</v>
      </c>
      <c r="I40" s="12">
        <f t="shared" si="1"/>
        <v>12</v>
      </c>
      <c r="J40" s="2">
        <v>20</v>
      </c>
      <c r="K40" s="12">
        <f t="shared" si="2"/>
        <v>57.142857142857146</v>
      </c>
      <c r="L40" s="12">
        <f t="shared" si="3"/>
        <v>17.142857142857142</v>
      </c>
      <c r="M40" s="2">
        <v>92</v>
      </c>
      <c r="N40" s="2">
        <f t="shared" si="4"/>
        <v>18.400000000000002</v>
      </c>
      <c r="O40" s="2">
        <v>83.1</v>
      </c>
      <c r="P40" s="13">
        <f t="shared" si="5"/>
        <v>24.929999999999996</v>
      </c>
      <c r="Q40" s="12">
        <f t="shared" si="6"/>
        <v>72.472857142857137</v>
      </c>
      <c r="R40" s="2" t="s">
        <v>209</v>
      </c>
    </row>
    <row r="41" spans="3:18" x14ac:dyDescent="0.25">
      <c r="C41" s="4">
        <v>36</v>
      </c>
      <c r="D41" s="5" t="s">
        <v>41</v>
      </c>
      <c r="E41" s="7" t="s">
        <v>3</v>
      </c>
      <c r="F41" s="7">
        <v>3220213744</v>
      </c>
      <c r="G41" s="4">
        <v>22</v>
      </c>
      <c r="H41" s="4">
        <f t="shared" si="0"/>
        <v>62.857142857142854</v>
      </c>
      <c r="I41" s="12">
        <f t="shared" si="1"/>
        <v>12.571428571428571</v>
      </c>
      <c r="J41" s="2">
        <v>23</v>
      </c>
      <c r="K41" s="12">
        <f t="shared" si="2"/>
        <v>65.714285714285708</v>
      </c>
      <c r="L41" s="12">
        <f t="shared" si="3"/>
        <v>19.714285714285712</v>
      </c>
      <c r="M41" s="2">
        <v>92</v>
      </c>
      <c r="N41" s="2">
        <f t="shared" si="4"/>
        <v>18.400000000000002</v>
      </c>
      <c r="O41" s="2">
        <v>81.599999999999994</v>
      </c>
      <c r="P41" s="13">
        <f t="shared" si="5"/>
        <v>24.479999999999997</v>
      </c>
      <c r="Q41" s="12">
        <f t="shared" si="6"/>
        <v>75.165714285714273</v>
      </c>
      <c r="R41" s="2" t="s">
        <v>209</v>
      </c>
    </row>
    <row r="42" spans="3:18" x14ac:dyDescent="0.25">
      <c r="C42" s="4">
        <v>37</v>
      </c>
      <c r="D42" s="5" t="s">
        <v>42</v>
      </c>
      <c r="E42" s="7" t="s">
        <v>3</v>
      </c>
      <c r="F42" s="7">
        <v>3220213745</v>
      </c>
      <c r="G42" s="4">
        <v>24</v>
      </c>
      <c r="H42" s="4">
        <f t="shared" si="0"/>
        <v>68.571428571428569</v>
      </c>
      <c r="I42" s="12">
        <f t="shared" si="1"/>
        <v>13.714285714285715</v>
      </c>
      <c r="J42" s="2">
        <v>23</v>
      </c>
      <c r="K42" s="12">
        <f t="shared" si="2"/>
        <v>65.714285714285708</v>
      </c>
      <c r="L42" s="12">
        <f t="shared" si="3"/>
        <v>19.714285714285712</v>
      </c>
      <c r="M42" s="2">
        <v>92</v>
      </c>
      <c r="N42" s="2">
        <f t="shared" si="4"/>
        <v>18.400000000000002</v>
      </c>
      <c r="O42" s="2">
        <v>81</v>
      </c>
      <c r="P42" s="13">
        <f t="shared" si="5"/>
        <v>24.3</v>
      </c>
      <c r="Q42" s="12">
        <f t="shared" si="6"/>
        <v>76.128571428571433</v>
      </c>
      <c r="R42" s="2" t="s">
        <v>209</v>
      </c>
    </row>
    <row r="43" spans="3:18" x14ac:dyDescent="0.25">
      <c r="C43" s="4">
        <v>38</v>
      </c>
      <c r="D43" s="5" t="s">
        <v>43</v>
      </c>
      <c r="E43" s="7" t="s">
        <v>3</v>
      </c>
      <c r="F43" s="7">
        <v>3220213746</v>
      </c>
      <c r="G43" s="4">
        <v>25</v>
      </c>
      <c r="H43" s="4">
        <f t="shared" si="0"/>
        <v>71.428571428571431</v>
      </c>
      <c r="I43" s="12">
        <f t="shared" si="1"/>
        <v>14.285714285714286</v>
      </c>
      <c r="J43" s="2">
        <v>24</v>
      </c>
      <c r="K43" s="12">
        <f t="shared" si="2"/>
        <v>68.571428571428569</v>
      </c>
      <c r="L43" s="12">
        <f t="shared" si="3"/>
        <v>20.571428571428569</v>
      </c>
      <c r="M43" s="2">
        <v>92</v>
      </c>
      <c r="N43" s="2">
        <f t="shared" si="4"/>
        <v>18.400000000000002</v>
      </c>
      <c r="O43" s="2">
        <v>84</v>
      </c>
      <c r="P43" s="13">
        <f t="shared" si="5"/>
        <v>25.2</v>
      </c>
      <c r="Q43" s="12">
        <f t="shared" si="6"/>
        <v>78.45714285714287</v>
      </c>
      <c r="R43" s="2" t="s">
        <v>209</v>
      </c>
    </row>
    <row r="44" spans="3:18" x14ac:dyDescent="0.25">
      <c r="C44" s="4">
        <v>39</v>
      </c>
      <c r="D44" s="5" t="s">
        <v>44</v>
      </c>
      <c r="E44" s="7" t="s">
        <v>3</v>
      </c>
      <c r="F44" s="7">
        <v>3220213747</v>
      </c>
      <c r="G44" s="4">
        <v>19</v>
      </c>
      <c r="H44" s="4">
        <f t="shared" si="0"/>
        <v>54.285714285714285</v>
      </c>
      <c r="I44" s="12">
        <f t="shared" si="1"/>
        <v>10.857142857142858</v>
      </c>
      <c r="J44" s="2">
        <v>26</v>
      </c>
      <c r="K44" s="12">
        <f t="shared" si="2"/>
        <v>74.285714285714292</v>
      </c>
      <c r="L44" s="12">
        <f t="shared" si="3"/>
        <v>22.285714285714288</v>
      </c>
      <c r="M44" s="2">
        <v>92</v>
      </c>
      <c r="N44" s="2">
        <f t="shared" si="4"/>
        <v>18.400000000000002</v>
      </c>
      <c r="O44" s="2">
        <v>81.400000000000006</v>
      </c>
      <c r="P44" s="13">
        <f t="shared" si="5"/>
        <v>24.42</v>
      </c>
      <c r="Q44" s="12">
        <f t="shared" si="6"/>
        <v>75.96285714285716</v>
      </c>
      <c r="R44" s="2" t="s">
        <v>209</v>
      </c>
    </row>
    <row r="45" spans="3:18" x14ac:dyDescent="0.25">
      <c r="C45" s="4">
        <v>40</v>
      </c>
      <c r="D45" s="5" t="s">
        <v>45</v>
      </c>
      <c r="E45" s="7" t="s">
        <v>3</v>
      </c>
      <c r="F45" s="7">
        <v>3220213748</v>
      </c>
      <c r="G45" s="4">
        <v>24</v>
      </c>
      <c r="H45" s="4">
        <f t="shared" si="0"/>
        <v>68.571428571428569</v>
      </c>
      <c r="I45" s="12">
        <f t="shared" si="1"/>
        <v>13.714285714285715</v>
      </c>
      <c r="J45" s="2">
        <v>25</v>
      </c>
      <c r="K45" s="12">
        <f t="shared" si="2"/>
        <v>71.428571428571431</v>
      </c>
      <c r="L45" s="12">
        <f t="shared" si="3"/>
        <v>21.428571428571427</v>
      </c>
      <c r="M45" s="2">
        <v>92</v>
      </c>
      <c r="N45" s="2">
        <f t="shared" si="4"/>
        <v>18.400000000000002</v>
      </c>
      <c r="O45" s="2">
        <v>81</v>
      </c>
      <c r="P45" s="13">
        <f t="shared" si="5"/>
        <v>24.3</v>
      </c>
      <c r="Q45" s="12">
        <f t="shared" si="6"/>
        <v>77.842857142857156</v>
      </c>
      <c r="R45" s="2" t="s">
        <v>209</v>
      </c>
    </row>
    <row r="46" spans="3:18" x14ac:dyDescent="0.25">
      <c r="C46" s="4">
        <v>41</v>
      </c>
      <c r="D46" s="5" t="s">
        <v>46</v>
      </c>
      <c r="E46" s="7" t="s">
        <v>3</v>
      </c>
      <c r="F46" s="7">
        <v>3220213749</v>
      </c>
      <c r="G46" s="4">
        <v>23</v>
      </c>
      <c r="H46" s="4">
        <f t="shared" si="0"/>
        <v>65.714285714285708</v>
      </c>
      <c r="I46" s="12">
        <f t="shared" si="1"/>
        <v>13.142857142857142</v>
      </c>
      <c r="J46" s="2">
        <v>23</v>
      </c>
      <c r="K46" s="12">
        <f t="shared" si="2"/>
        <v>65.714285714285708</v>
      </c>
      <c r="L46" s="12">
        <f t="shared" si="3"/>
        <v>19.714285714285712</v>
      </c>
      <c r="M46" s="2">
        <v>93</v>
      </c>
      <c r="N46" s="2">
        <f t="shared" si="4"/>
        <v>18.600000000000001</v>
      </c>
      <c r="O46" s="2">
        <v>83.3</v>
      </c>
      <c r="P46" s="13">
        <f t="shared" si="5"/>
        <v>24.99</v>
      </c>
      <c r="Q46" s="12">
        <f t="shared" si="6"/>
        <v>76.44714285714285</v>
      </c>
      <c r="R46" s="2" t="s">
        <v>209</v>
      </c>
    </row>
    <row r="47" spans="3:18" x14ac:dyDescent="0.25">
      <c r="C47" s="4">
        <v>42</v>
      </c>
      <c r="D47" s="5" t="s">
        <v>47</v>
      </c>
      <c r="E47" s="7" t="s">
        <v>3</v>
      </c>
      <c r="F47" s="7">
        <v>3220213750</v>
      </c>
      <c r="G47" s="4">
        <v>26</v>
      </c>
      <c r="H47" s="4">
        <f t="shared" si="0"/>
        <v>74.285714285714292</v>
      </c>
      <c r="I47" s="12">
        <f t="shared" si="1"/>
        <v>14.857142857142859</v>
      </c>
      <c r="J47" s="2">
        <v>26</v>
      </c>
      <c r="K47" s="12">
        <f t="shared" si="2"/>
        <v>74.285714285714292</v>
      </c>
      <c r="L47" s="12">
        <f t="shared" si="3"/>
        <v>22.285714285714288</v>
      </c>
      <c r="M47" s="2">
        <v>93</v>
      </c>
      <c r="N47" s="2">
        <f t="shared" si="4"/>
        <v>18.600000000000001</v>
      </c>
      <c r="O47" s="2">
        <v>80.3</v>
      </c>
      <c r="P47" s="14">
        <f t="shared" si="5"/>
        <v>24.09</v>
      </c>
      <c r="Q47" s="12">
        <f t="shared" si="6"/>
        <v>79.832857142857151</v>
      </c>
      <c r="R47" s="2" t="s">
        <v>204</v>
      </c>
    </row>
    <row r="48" spans="3:18" x14ac:dyDescent="0.25">
      <c r="C48" s="4">
        <v>43</v>
      </c>
      <c r="D48" s="5" t="s">
        <v>48</v>
      </c>
      <c r="E48" s="7" t="s">
        <v>3</v>
      </c>
      <c r="F48" s="7">
        <v>3220213751</v>
      </c>
      <c r="G48" s="4">
        <v>23</v>
      </c>
      <c r="H48" s="4">
        <f t="shared" si="0"/>
        <v>65.714285714285708</v>
      </c>
      <c r="I48" s="12">
        <f t="shared" si="1"/>
        <v>13.142857142857142</v>
      </c>
      <c r="J48" s="2">
        <v>29</v>
      </c>
      <c r="K48" s="12">
        <f t="shared" si="2"/>
        <v>82.857142857142861</v>
      </c>
      <c r="L48" s="12">
        <f t="shared" si="3"/>
        <v>24.857142857142858</v>
      </c>
      <c r="M48" s="2">
        <v>93</v>
      </c>
      <c r="N48" s="2">
        <f t="shared" si="4"/>
        <v>18.600000000000001</v>
      </c>
      <c r="O48" s="2">
        <v>90.6</v>
      </c>
      <c r="P48" s="13">
        <f t="shared" si="5"/>
        <v>27.179999999999996</v>
      </c>
      <c r="Q48" s="12">
        <f t="shared" si="6"/>
        <v>83.78</v>
      </c>
      <c r="R48" s="2" t="s">
        <v>204</v>
      </c>
    </row>
    <row r="49" spans="3:18" x14ac:dyDescent="0.25">
      <c r="C49" s="4">
        <v>44</v>
      </c>
      <c r="D49" s="5" t="s">
        <v>49</v>
      </c>
      <c r="E49" s="7" t="s">
        <v>3</v>
      </c>
      <c r="F49" s="7">
        <v>3220213752</v>
      </c>
      <c r="G49" s="4">
        <v>14</v>
      </c>
      <c r="H49" s="4">
        <f t="shared" si="0"/>
        <v>40</v>
      </c>
      <c r="I49" s="12">
        <f t="shared" si="1"/>
        <v>8</v>
      </c>
      <c r="J49" s="2">
        <v>23</v>
      </c>
      <c r="K49" s="12">
        <f t="shared" si="2"/>
        <v>65.714285714285708</v>
      </c>
      <c r="L49" s="12">
        <f t="shared" si="3"/>
        <v>19.714285714285712</v>
      </c>
      <c r="M49" s="2">
        <v>93</v>
      </c>
      <c r="N49" s="2">
        <f t="shared" si="4"/>
        <v>18.600000000000001</v>
      </c>
      <c r="O49" s="2">
        <v>84.5</v>
      </c>
      <c r="P49" s="13">
        <f t="shared" si="5"/>
        <v>25.349999999999998</v>
      </c>
      <c r="Q49" s="12">
        <f t="shared" si="6"/>
        <v>71.664285714285711</v>
      </c>
      <c r="R49" s="2" t="s">
        <v>209</v>
      </c>
    </row>
    <row r="50" spans="3:18" x14ac:dyDescent="0.25">
      <c r="C50" s="4">
        <v>45</v>
      </c>
      <c r="D50" s="5" t="s">
        <v>50</v>
      </c>
      <c r="E50" s="7" t="s">
        <v>3</v>
      </c>
      <c r="F50" s="7">
        <v>3220213753</v>
      </c>
      <c r="G50" s="4">
        <v>18</v>
      </c>
      <c r="H50" s="4">
        <f t="shared" si="0"/>
        <v>51.428571428571431</v>
      </c>
      <c r="I50" s="12">
        <f t="shared" si="1"/>
        <v>10.285714285714286</v>
      </c>
      <c r="J50" s="2">
        <v>18</v>
      </c>
      <c r="K50" s="12">
        <f t="shared" si="2"/>
        <v>51.428571428571431</v>
      </c>
      <c r="L50" s="12">
        <f t="shared" si="3"/>
        <v>15.428571428571429</v>
      </c>
      <c r="M50" s="2">
        <v>93</v>
      </c>
      <c r="N50" s="2">
        <f t="shared" si="4"/>
        <v>18.600000000000001</v>
      </c>
      <c r="O50" s="2">
        <v>84</v>
      </c>
      <c r="P50" s="13">
        <f t="shared" si="5"/>
        <v>25.2</v>
      </c>
      <c r="Q50" s="12">
        <f t="shared" si="6"/>
        <v>69.51428571428572</v>
      </c>
      <c r="R50" s="2" t="s">
        <v>209</v>
      </c>
    </row>
    <row r="51" spans="3:18" x14ac:dyDescent="0.25">
      <c r="C51" s="4">
        <v>46</v>
      </c>
      <c r="D51" s="5" t="s">
        <v>51</v>
      </c>
      <c r="E51" s="7" t="s">
        <v>3</v>
      </c>
      <c r="F51" s="7">
        <v>3220213754</v>
      </c>
      <c r="G51" s="4">
        <v>26</v>
      </c>
      <c r="H51" s="4">
        <f t="shared" si="0"/>
        <v>74.285714285714292</v>
      </c>
      <c r="I51" s="12">
        <f t="shared" si="1"/>
        <v>14.857142857142859</v>
      </c>
      <c r="J51" s="2">
        <v>27</v>
      </c>
      <c r="K51" s="12">
        <f t="shared" si="2"/>
        <v>77.142857142857139</v>
      </c>
      <c r="L51" s="12">
        <f t="shared" si="3"/>
        <v>23.142857142857142</v>
      </c>
      <c r="M51" s="2">
        <v>93</v>
      </c>
      <c r="N51" s="2">
        <f t="shared" si="4"/>
        <v>18.600000000000001</v>
      </c>
      <c r="O51" s="2">
        <v>81</v>
      </c>
      <c r="P51" s="13">
        <f t="shared" si="5"/>
        <v>24.3</v>
      </c>
      <c r="Q51" s="12">
        <f t="shared" si="6"/>
        <v>80.900000000000006</v>
      </c>
      <c r="R51" s="2" t="s">
        <v>204</v>
      </c>
    </row>
    <row r="52" spans="3:18" x14ac:dyDescent="0.25">
      <c r="C52" s="4">
        <v>47</v>
      </c>
      <c r="D52" s="5" t="s">
        <v>52</v>
      </c>
      <c r="E52" s="7" t="s">
        <v>3</v>
      </c>
      <c r="F52" s="7">
        <v>3220213755</v>
      </c>
      <c r="G52" s="4">
        <v>24</v>
      </c>
      <c r="H52" s="4">
        <f t="shared" si="0"/>
        <v>68.571428571428569</v>
      </c>
      <c r="I52" s="12">
        <f t="shared" si="1"/>
        <v>13.714285714285715</v>
      </c>
      <c r="J52" s="2">
        <v>20</v>
      </c>
      <c r="K52" s="12">
        <f t="shared" si="2"/>
        <v>57.142857142857146</v>
      </c>
      <c r="L52" s="12">
        <f t="shared" si="3"/>
        <v>17.142857142857142</v>
      </c>
      <c r="M52" s="2">
        <v>93</v>
      </c>
      <c r="N52" s="2">
        <f t="shared" si="4"/>
        <v>18.600000000000001</v>
      </c>
      <c r="O52" s="2">
        <v>84</v>
      </c>
      <c r="P52" s="13">
        <f t="shared" si="5"/>
        <v>25.2</v>
      </c>
      <c r="Q52" s="12">
        <f t="shared" si="6"/>
        <v>74.657142857142844</v>
      </c>
      <c r="R52" s="2" t="s">
        <v>209</v>
      </c>
    </row>
    <row r="53" spans="3:18" x14ac:dyDescent="0.25">
      <c r="C53" s="4">
        <v>48</v>
      </c>
      <c r="D53" s="5" t="s">
        <v>2</v>
      </c>
      <c r="E53" s="7" t="s">
        <v>3</v>
      </c>
      <c r="F53" s="7">
        <v>3120203607</v>
      </c>
      <c r="G53" s="4">
        <v>25</v>
      </c>
      <c r="H53" s="4">
        <f>G53*10/3.5</f>
        <v>71.428571428571431</v>
      </c>
      <c r="I53" s="12">
        <f>H53*20%</f>
        <v>14.285714285714286</v>
      </c>
      <c r="J53" s="2">
        <v>28</v>
      </c>
      <c r="K53" s="12">
        <f>J53*10/3.5</f>
        <v>80</v>
      </c>
      <c r="L53" s="12">
        <f>K53*30%</f>
        <v>24</v>
      </c>
      <c r="M53" s="2">
        <v>92</v>
      </c>
      <c r="N53" s="2">
        <f>M53*20%</f>
        <v>18.400000000000002</v>
      </c>
      <c r="O53" s="2">
        <v>90.5</v>
      </c>
      <c r="P53" s="13">
        <f>O53*30%</f>
        <v>27.15</v>
      </c>
      <c r="Q53" s="12">
        <f>P53+N53+L53+I53</f>
        <v>83.835714285714289</v>
      </c>
      <c r="R53" s="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56A5-E86A-49C1-9683-AB072AD257EF}">
  <dimension ref="D1:S50"/>
  <sheetViews>
    <sheetView topLeftCell="B29" zoomScale="90" zoomScaleNormal="90" workbookViewId="0">
      <selection activeCell="E47" sqref="E47"/>
    </sheetView>
  </sheetViews>
  <sheetFormatPr defaultRowHeight="15" x14ac:dyDescent="0.25"/>
  <cols>
    <col min="4" max="4" width="7.7109375" customWidth="1"/>
    <col min="5" max="5" width="35.28515625" customWidth="1"/>
    <col min="6" max="6" width="7.28515625" customWidth="1"/>
    <col min="7" max="7" width="17.85546875" customWidth="1"/>
    <col min="8" max="9" width="10.7109375" customWidth="1"/>
    <col min="11" max="11" width="10.140625" style="1" customWidth="1"/>
    <col min="12" max="12" width="9.140625" style="1"/>
    <col min="18" max="18" width="10.42578125" customWidth="1"/>
  </cols>
  <sheetData>
    <row r="1" spans="4:19" x14ac:dyDescent="0.25">
      <c r="D1" s="1"/>
      <c r="E1" s="9"/>
      <c r="F1" s="8" t="s">
        <v>199</v>
      </c>
      <c r="G1" s="9"/>
    </row>
    <row r="2" spans="4:19" x14ac:dyDescent="0.25">
      <c r="D2" s="1"/>
      <c r="E2" s="9" t="s">
        <v>191</v>
      </c>
      <c r="F2" s="1"/>
      <c r="G2" s="1"/>
    </row>
    <row r="3" spans="4:19" x14ac:dyDescent="0.25">
      <c r="E3" s="9" t="s">
        <v>200</v>
      </c>
    </row>
    <row r="4" spans="4:19" x14ac:dyDescent="0.25">
      <c r="D4" s="3" t="s">
        <v>185</v>
      </c>
      <c r="E4" s="3" t="s">
        <v>187</v>
      </c>
      <c r="F4" s="3" t="s">
        <v>192</v>
      </c>
      <c r="G4" s="2" t="s">
        <v>189</v>
      </c>
      <c r="H4" s="3" t="s">
        <v>186</v>
      </c>
      <c r="I4" s="10" t="s">
        <v>195</v>
      </c>
      <c r="J4" s="11">
        <v>0.2</v>
      </c>
      <c r="K4" s="2" t="s">
        <v>194</v>
      </c>
      <c r="L4" s="11" t="s">
        <v>195</v>
      </c>
      <c r="M4" s="11">
        <v>0.3</v>
      </c>
      <c r="N4" s="2" t="s">
        <v>196</v>
      </c>
      <c r="O4" s="11">
        <v>0.2</v>
      </c>
      <c r="P4" s="2" t="s">
        <v>205</v>
      </c>
      <c r="Q4" s="10">
        <v>0.3</v>
      </c>
      <c r="R4" s="2" t="s">
        <v>202</v>
      </c>
      <c r="S4" s="2" t="s">
        <v>206</v>
      </c>
    </row>
    <row r="5" spans="4:19" x14ac:dyDescent="0.25">
      <c r="D5" s="4">
        <v>1</v>
      </c>
      <c r="E5" s="5" t="s">
        <v>53</v>
      </c>
      <c r="F5" s="5" t="s">
        <v>5</v>
      </c>
      <c r="G5" s="5">
        <v>3220213756</v>
      </c>
      <c r="H5" s="4">
        <v>26</v>
      </c>
      <c r="I5" s="4">
        <f>H5*10/3.5</f>
        <v>74.285714285714292</v>
      </c>
      <c r="J5" s="12">
        <f>I5*20%</f>
        <v>14.857142857142859</v>
      </c>
      <c r="K5" s="2">
        <v>29</v>
      </c>
      <c r="L5" s="12">
        <f>K5*10/3.3</f>
        <v>87.87878787878789</v>
      </c>
      <c r="M5" s="12">
        <f>L5*30%</f>
        <v>26.363636363636367</v>
      </c>
      <c r="N5" s="2">
        <v>90</v>
      </c>
      <c r="O5" s="2">
        <f>N5*20%</f>
        <v>18</v>
      </c>
      <c r="P5" s="2">
        <v>85.7</v>
      </c>
      <c r="Q5" s="13">
        <f>P5*30%</f>
        <v>25.71</v>
      </c>
      <c r="R5" s="12">
        <f>Q5+O5+M5+J5</f>
        <v>84.930779220779229</v>
      </c>
      <c r="S5" s="2" t="s">
        <v>204</v>
      </c>
    </row>
    <row r="6" spans="4:19" x14ac:dyDescent="0.25">
      <c r="D6" s="4">
        <v>2</v>
      </c>
      <c r="E6" s="5" t="s">
        <v>54</v>
      </c>
      <c r="F6" s="5" t="s">
        <v>5</v>
      </c>
      <c r="G6" s="5">
        <v>3220213757</v>
      </c>
      <c r="H6" s="4">
        <v>20</v>
      </c>
      <c r="I6" s="4">
        <f t="shared" ref="I6:I50" si="0">H6*10/3.5</f>
        <v>57.142857142857146</v>
      </c>
      <c r="J6" s="12">
        <f t="shared" ref="J6:J50" si="1">I6*20%</f>
        <v>11.428571428571431</v>
      </c>
      <c r="K6" s="2">
        <v>22</v>
      </c>
      <c r="L6" s="12">
        <f t="shared" ref="L6:L50" si="2">K6*10/3.3</f>
        <v>66.666666666666671</v>
      </c>
      <c r="M6" s="12">
        <f t="shared" ref="M6:M50" si="3">L6*30%</f>
        <v>20</v>
      </c>
      <c r="N6" s="2">
        <v>90</v>
      </c>
      <c r="O6" s="2">
        <f t="shared" ref="O6:O50" si="4">N6*20%</f>
        <v>18</v>
      </c>
      <c r="P6" s="2">
        <v>82</v>
      </c>
      <c r="Q6" s="13">
        <f t="shared" ref="Q6:Q50" si="5">P6*30%</f>
        <v>24.599999999999998</v>
      </c>
      <c r="R6" s="12">
        <f t="shared" ref="R6:R50" si="6">Q6+O6+M6+J6</f>
        <v>74.028571428571425</v>
      </c>
      <c r="S6" s="2" t="s">
        <v>209</v>
      </c>
    </row>
    <row r="7" spans="4:19" x14ac:dyDescent="0.25">
      <c r="D7" s="4">
        <v>3</v>
      </c>
      <c r="E7" s="5" t="s">
        <v>55</v>
      </c>
      <c r="F7" s="5" t="s">
        <v>5</v>
      </c>
      <c r="G7" s="5">
        <v>3220213758</v>
      </c>
      <c r="H7" s="4">
        <v>24</v>
      </c>
      <c r="I7" s="4">
        <f t="shared" si="0"/>
        <v>68.571428571428569</v>
      </c>
      <c r="J7" s="12">
        <f t="shared" si="1"/>
        <v>13.714285714285715</v>
      </c>
      <c r="K7" s="2">
        <v>21</v>
      </c>
      <c r="L7" s="12">
        <f t="shared" si="2"/>
        <v>63.63636363636364</v>
      </c>
      <c r="M7" s="12">
        <f t="shared" si="3"/>
        <v>19.09090909090909</v>
      </c>
      <c r="N7" s="2">
        <v>90</v>
      </c>
      <c r="O7" s="2">
        <f t="shared" si="4"/>
        <v>18</v>
      </c>
      <c r="P7" s="2">
        <v>83</v>
      </c>
      <c r="Q7" s="13">
        <f t="shared" si="5"/>
        <v>24.9</v>
      </c>
      <c r="R7" s="12">
        <f t="shared" si="6"/>
        <v>75.705194805194793</v>
      </c>
      <c r="S7" s="2" t="s">
        <v>209</v>
      </c>
    </row>
    <row r="8" spans="4:19" x14ac:dyDescent="0.25">
      <c r="D8" s="4">
        <v>4</v>
      </c>
      <c r="E8" s="5" t="s">
        <v>56</v>
      </c>
      <c r="F8" s="5" t="s">
        <v>5</v>
      </c>
      <c r="G8" s="5">
        <v>3220213759</v>
      </c>
      <c r="H8" s="4">
        <v>24</v>
      </c>
      <c r="I8" s="4">
        <f t="shared" si="0"/>
        <v>68.571428571428569</v>
      </c>
      <c r="J8" s="12">
        <f t="shared" si="1"/>
        <v>13.714285714285715</v>
      </c>
      <c r="K8" s="2">
        <v>25</v>
      </c>
      <c r="L8" s="12">
        <f t="shared" si="2"/>
        <v>75.757575757575765</v>
      </c>
      <c r="M8" s="12">
        <f t="shared" si="3"/>
        <v>22.72727272727273</v>
      </c>
      <c r="N8" s="2">
        <v>90</v>
      </c>
      <c r="O8" s="2">
        <f t="shared" si="4"/>
        <v>18</v>
      </c>
      <c r="P8" s="2">
        <v>83.6</v>
      </c>
      <c r="Q8" s="13">
        <f t="shared" si="5"/>
        <v>25.08</v>
      </c>
      <c r="R8" s="12">
        <f t="shared" si="6"/>
        <v>79.521558441558454</v>
      </c>
      <c r="S8" s="2" t="s">
        <v>204</v>
      </c>
    </row>
    <row r="9" spans="4:19" x14ac:dyDescent="0.25">
      <c r="D9" s="4">
        <v>5</v>
      </c>
      <c r="E9" s="5" t="s">
        <v>57</v>
      </c>
      <c r="F9" s="5" t="s">
        <v>5</v>
      </c>
      <c r="G9" s="5">
        <v>3220213761</v>
      </c>
      <c r="H9" s="4">
        <v>24</v>
      </c>
      <c r="I9" s="4">
        <f t="shared" si="0"/>
        <v>68.571428571428569</v>
      </c>
      <c r="J9" s="12">
        <f t="shared" si="1"/>
        <v>13.714285714285715</v>
      </c>
      <c r="K9" s="2">
        <v>23</v>
      </c>
      <c r="L9" s="12">
        <f t="shared" si="2"/>
        <v>69.696969696969703</v>
      </c>
      <c r="M9" s="12">
        <f t="shared" si="3"/>
        <v>20.90909090909091</v>
      </c>
      <c r="N9" s="2">
        <v>90</v>
      </c>
      <c r="O9" s="2">
        <f t="shared" si="4"/>
        <v>18</v>
      </c>
      <c r="P9" s="2">
        <v>83.4</v>
      </c>
      <c r="Q9" s="13">
        <f t="shared" si="5"/>
        <v>25.02</v>
      </c>
      <c r="R9" s="12">
        <f t="shared" si="6"/>
        <v>77.643376623376611</v>
      </c>
      <c r="S9" s="2" t="s">
        <v>209</v>
      </c>
    </row>
    <row r="10" spans="4:19" x14ac:dyDescent="0.25">
      <c r="D10" s="4">
        <v>6</v>
      </c>
      <c r="E10" s="5" t="s">
        <v>58</v>
      </c>
      <c r="F10" s="5" t="s">
        <v>5</v>
      </c>
      <c r="G10" s="5">
        <v>3220213762</v>
      </c>
      <c r="H10" s="4">
        <v>23</v>
      </c>
      <c r="I10" s="4">
        <f t="shared" si="0"/>
        <v>65.714285714285708</v>
      </c>
      <c r="J10" s="12">
        <f t="shared" si="1"/>
        <v>13.142857142857142</v>
      </c>
      <c r="K10" s="2">
        <v>24</v>
      </c>
      <c r="L10" s="12">
        <f t="shared" si="2"/>
        <v>72.727272727272734</v>
      </c>
      <c r="M10" s="12">
        <f t="shared" si="3"/>
        <v>21.81818181818182</v>
      </c>
      <c r="N10" s="2">
        <v>90</v>
      </c>
      <c r="O10" s="2">
        <f t="shared" si="4"/>
        <v>18</v>
      </c>
      <c r="P10" s="2">
        <v>83.8</v>
      </c>
      <c r="Q10" s="13">
        <f t="shared" si="5"/>
        <v>25.139999999999997</v>
      </c>
      <c r="R10" s="12">
        <f t="shared" si="6"/>
        <v>78.101038961038967</v>
      </c>
      <c r="S10" s="2" t="s">
        <v>209</v>
      </c>
    </row>
    <row r="11" spans="4:19" x14ac:dyDescent="0.25">
      <c r="D11" s="4">
        <v>7</v>
      </c>
      <c r="E11" s="5" t="s">
        <v>59</v>
      </c>
      <c r="F11" s="5" t="s">
        <v>5</v>
      </c>
      <c r="G11" s="5">
        <v>3220213763</v>
      </c>
      <c r="H11" s="4">
        <v>26</v>
      </c>
      <c r="I11" s="4">
        <f t="shared" si="0"/>
        <v>74.285714285714292</v>
      </c>
      <c r="J11" s="12">
        <f t="shared" si="1"/>
        <v>14.857142857142859</v>
      </c>
      <c r="K11" s="2">
        <v>24</v>
      </c>
      <c r="L11" s="12">
        <f t="shared" si="2"/>
        <v>72.727272727272734</v>
      </c>
      <c r="M11" s="12">
        <f t="shared" si="3"/>
        <v>21.81818181818182</v>
      </c>
      <c r="N11" s="2">
        <v>90</v>
      </c>
      <c r="O11" s="2">
        <f t="shared" si="4"/>
        <v>18</v>
      </c>
      <c r="P11" s="2">
        <v>84.9</v>
      </c>
      <c r="Q11" s="13">
        <f t="shared" si="5"/>
        <v>25.470000000000002</v>
      </c>
      <c r="R11" s="12">
        <f t="shared" si="6"/>
        <v>80.145324675324673</v>
      </c>
      <c r="S11" s="2" t="s">
        <v>204</v>
      </c>
    </row>
    <row r="12" spans="4:19" x14ac:dyDescent="0.25">
      <c r="D12" s="4">
        <v>8</v>
      </c>
      <c r="E12" s="5" t="s">
        <v>60</v>
      </c>
      <c r="F12" s="5" t="s">
        <v>5</v>
      </c>
      <c r="G12" s="5">
        <v>3220213764</v>
      </c>
      <c r="H12" s="4">
        <v>26</v>
      </c>
      <c r="I12" s="4">
        <f t="shared" si="0"/>
        <v>74.285714285714292</v>
      </c>
      <c r="J12" s="12">
        <f t="shared" si="1"/>
        <v>14.857142857142859</v>
      </c>
      <c r="K12" s="2">
        <v>22</v>
      </c>
      <c r="L12" s="12">
        <f t="shared" si="2"/>
        <v>66.666666666666671</v>
      </c>
      <c r="M12" s="12">
        <f t="shared" si="3"/>
        <v>20</v>
      </c>
      <c r="N12" s="2">
        <v>90</v>
      </c>
      <c r="O12" s="2">
        <f t="shared" si="4"/>
        <v>18</v>
      </c>
      <c r="P12" s="2">
        <v>89.4</v>
      </c>
      <c r="Q12" s="13">
        <f t="shared" si="5"/>
        <v>26.82</v>
      </c>
      <c r="R12" s="12">
        <f t="shared" si="6"/>
        <v>79.677142857142854</v>
      </c>
      <c r="S12" s="2" t="s">
        <v>204</v>
      </c>
    </row>
    <row r="13" spans="4:19" x14ac:dyDescent="0.25">
      <c r="D13" s="4">
        <v>9</v>
      </c>
      <c r="E13" s="5" t="s">
        <v>61</v>
      </c>
      <c r="F13" s="5" t="s">
        <v>5</v>
      </c>
      <c r="G13" s="5">
        <v>3220213765</v>
      </c>
      <c r="H13" s="4">
        <v>27</v>
      </c>
      <c r="I13" s="4">
        <f t="shared" si="0"/>
        <v>77.142857142857139</v>
      </c>
      <c r="J13" s="12">
        <f t="shared" si="1"/>
        <v>15.428571428571429</v>
      </c>
      <c r="K13" s="2">
        <v>26</v>
      </c>
      <c r="L13" s="12">
        <f t="shared" si="2"/>
        <v>78.787878787878796</v>
      </c>
      <c r="M13" s="12">
        <f t="shared" si="3"/>
        <v>23.636363636363637</v>
      </c>
      <c r="N13" s="2">
        <v>90</v>
      </c>
      <c r="O13" s="2">
        <f t="shared" si="4"/>
        <v>18</v>
      </c>
      <c r="P13" s="2">
        <v>82</v>
      </c>
      <c r="Q13" s="13">
        <f t="shared" si="5"/>
        <v>24.599999999999998</v>
      </c>
      <c r="R13" s="12">
        <f t="shared" si="6"/>
        <v>81.664935064935065</v>
      </c>
      <c r="S13" s="2" t="s">
        <v>204</v>
      </c>
    </row>
    <row r="14" spans="4:19" x14ac:dyDescent="0.25">
      <c r="D14" s="4">
        <v>10</v>
      </c>
      <c r="E14" s="5" t="s">
        <v>62</v>
      </c>
      <c r="F14" s="5" t="s">
        <v>5</v>
      </c>
      <c r="G14" s="5">
        <v>3220213766</v>
      </c>
      <c r="H14" s="4">
        <v>25</v>
      </c>
      <c r="I14" s="4">
        <f t="shared" si="0"/>
        <v>71.428571428571431</v>
      </c>
      <c r="J14" s="12">
        <f t="shared" si="1"/>
        <v>14.285714285714286</v>
      </c>
      <c r="K14" s="2">
        <v>24</v>
      </c>
      <c r="L14" s="12">
        <f t="shared" si="2"/>
        <v>72.727272727272734</v>
      </c>
      <c r="M14" s="12">
        <f t="shared" si="3"/>
        <v>21.81818181818182</v>
      </c>
      <c r="N14" s="2">
        <v>91</v>
      </c>
      <c r="O14" s="2">
        <f t="shared" si="4"/>
        <v>18.2</v>
      </c>
      <c r="P14" s="2">
        <v>85</v>
      </c>
      <c r="Q14" s="13">
        <f t="shared" si="5"/>
        <v>25.5</v>
      </c>
      <c r="R14" s="12">
        <f t="shared" si="6"/>
        <v>79.803896103896122</v>
      </c>
      <c r="S14" s="2" t="s">
        <v>204</v>
      </c>
    </row>
    <row r="15" spans="4:19" x14ac:dyDescent="0.25">
      <c r="D15" s="4">
        <v>11</v>
      </c>
      <c r="E15" s="5" t="s">
        <v>63</v>
      </c>
      <c r="F15" s="5" t="s">
        <v>5</v>
      </c>
      <c r="G15" s="5">
        <v>3220213767</v>
      </c>
      <c r="H15" s="4">
        <v>19</v>
      </c>
      <c r="I15" s="4">
        <f t="shared" si="0"/>
        <v>54.285714285714285</v>
      </c>
      <c r="J15" s="12">
        <f t="shared" si="1"/>
        <v>10.857142857142858</v>
      </c>
      <c r="K15" s="2">
        <v>22</v>
      </c>
      <c r="L15" s="12">
        <f t="shared" si="2"/>
        <v>66.666666666666671</v>
      </c>
      <c r="M15" s="12">
        <f t="shared" si="3"/>
        <v>20</v>
      </c>
      <c r="N15" s="2">
        <v>91</v>
      </c>
      <c r="O15" s="2">
        <f t="shared" si="4"/>
        <v>18.2</v>
      </c>
      <c r="P15" s="2">
        <v>81.2</v>
      </c>
      <c r="Q15" s="13">
        <f t="shared" si="5"/>
        <v>24.36</v>
      </c>
      <c r="R15" s="12">
        <f t="shared" si="6"/>
        <v>73.417142857142863</v>
      </c>
      <c r="S15" s="2" t="s">
        <v>209</v>
      </c>
    </row>
    <row r="16" spans="4:19" x14ac:dyDescent="0.25">
      <c r="D16" s="4">
        <v>12</v>
      </c>
      <c r="E16" s="5" t="s">
        <v>64</v>
      </c>
      <c r="F16" s="5" t="s">
        <v>5</v>
      </c>
      <c r="G16" s="5">
        <v>3220213768</v>
      </c>
      <c r="H16" s="4">
        <v>24</v>
      </c>
      <c r="I16" s="4">
        <f t="shared" si="0"/>
        <v>68.571428571428569</v>
      </c>
      <c r="J16" s="12">
        <f t="shared" si="1"/>
        <v>13.714285714285715</v>
      </c>
      <c r="K16" s="2">
        <v>24</v>
      </c>
      <c r="L16" s="12">
        <f t="shared" si="2"/>
        <v>72.727272727272734</v>
      </c>
      <c r="M16" s="12">
        <f t="shared" si="3"/>
        <v>21.81818181818182</v>
      </c>
      <c r="N16" s="2">
        <v>91</v>
      </c>
      <c r="O16" s="2">
        <f t="shared" si="4"/>
        <v>18.2</v>
      </c>
      <c r="P16" s="2">
        <v>82.5</v>
      </c>
      <c r="Q16" s="13">
        <f t="shared" si="5"/>
        <v>24.75</v>
      </c>
      <c r="R16" s="12">
        <f t="shared" si="6"/>
        <v>78.482467532467552</v>
      </c>
      <c r="S16" s="2" t="s">
        <v>209</v>
      </c>
    </row>
    <row r="17" spans="4:19" x14ac:dyDescent="0.25">
      <c r="D17" s="4">
        <v>13</v>
      </c>
      <c r="E17" s="5" t="s">
        <v>65</v>
      </c>
      <c r="F17" s="5" t="s">
        <v>5</v>
      </c>
      <c r="G17" s="5">
        <v>3220213770</v>
      </c>
      <c r="H17" s="4">
        <v>20</v>
      </c>
      <c r="I17" s="4">
        <f t="shared" si="0"/>
        <v>57.142857142857146</v>
      </c>
      <c r="J17" s="12">
        <f t="shared" si="1"/>
        <v>11.428571428571431</v>
      </c>
      <c r="K17" s="2">
        <v>12</v>
      </c>
      <c r="L17" s="12">
        <f t="shared" si="2"/>
        <v>36.363636363636367</v>
      </c>
      <c r="M17" s="12">
        <f t="shared" si="3"/>
        <v>10.90909090909091</v>
      </c>
      <c r="N17" s="2">
        <v>92</v>
      </c>
      <c r="O17" s="2">
        <f t="shared" si="4"/>
        <v>18.400000000000002</v>
      </c>
      <c r="P17" s="2">
        <v>89.7</v>
      </c>
      <c r="Q17" s="13">
        <f t="shared" si="5"/>
        <v>26.91</v>
      </c>
      <c r="R17" s="12">
        <f t="shared" si="6"/>
        <v>67.647662337662339</v>
      </c>
      <c r="S17" s="2" t="s">
        <v>209</v>
      </c>
    </row>
    <row r="18" spans="4:19" x14ac:dyDescent="0.25">
      <c r="D18" s="4">
        <v>14</v>
      </c>
      <c r="E18" s="5" t="s">
        <v>66</v>
      </c>
      <c r="F18" s="5" t="s">
        <v>5</v>
      </c>
      <c r="G18" s="5">
        <v>3220213771</v>
      </c>
      <c r="H18" s="4">
        <v>23</v>
      </c>
      <c r="I18" s="4">
        <f t="shared" si="0"/>
        <v>65.714285714285708</v>
      </c>
      <c r="J18" s="12">
        <f t="shared" si="1"/>
        <v>13.142857142857142</v>
      </c>
      <c r="K18" s="2">
        <v>25</v>
      </c>
      <c r="L18" s="12">
        <f t="shared" si="2"/>
        <v>75.757575757575765</v>
      </c>
      <c r="M18" s="12">
        <f t="shared" si="3"/>
        <v>22.72727272727273</v>
      </c>
      <c r="N18" s="2">
        <v>91</v>
      </c>
      <c r="O18" s="2">
        <f t="shared" si="4"/>
        <v>18.2</v>
      </c>
      <c r="P18" s="2">
        <v>84.5</v>
      </c>
      <c r="Q18" s="13">
        <f t="shared" si="5"/>
        <v>25.349999999999998</v>
      </c>
      <c r="R18" s="12">
        <f t="shared" si="6"/>
        <v>79.42012987012987</v>
      </c>
      <c r="S18" s="2" t="s">
        <v>209</v>
      </c>
    </row>
    <row r="19" spans="4:19" x14ac:dyDescent="0.25">
      <c r="D19" s="4">
        <v>15</v>
      </c>
      <c r="E19" s="5" t="s">
        <v>67</v>
      </c>
      <c r="F19" s="5" t="s">
        <v>5</v>
      </c>
      <c r="G19" s="5">
        <v>3220213773</v>
      </c>
      <c r="H19" s="4">
        <v>25</v>
      </c>
      <c r="I19" s="4">
        <f t="shared" si="0"/>
        <v>71.428571428571431</v>
      </c>
      <c r="J19" s="12">
        <f t="shared" si="1"/>
        <v>14.285714285714286</v>
      </c>
      <c r="K19" s="2">
        <v>27</v>
      </c>
      <c r="L19" s="12">
        <f t="shared" si="2"/>
        <v>81.818181818181827</v>
      </c>
      <c r="M19" s="12">
        <f t="shared" si="3"/>
        <v>24.545454545454547</v>
      </c>
      <c r="N19" s="2">
        <v>91</v>
      </c>
      <c r="O19" s="2">
        <f t="shared" si="4"/>
        <v>18.2</v>
      </c>
      <c r="P19" s="2">
        <v>83.3</v>
      </c>
      <c r="Q19" s="13">
        <f t="shared" si="5"/>
        <v>24.99</v>
      </c>
      <c r="R19" s="12">
        <f t="shared" si="6"/>
        <v>82.021168831168836</v>
      </c>
      <c r="S19" s="2" t="s">
        <v>204</v>
      </c>
    </row>
    <row r="20" spans="4:19" x14ac:dyDescent="0.25">
      <c r="D20" s="4">
        <v>16</v>
      </c>
      <c r="E20" s="5" t="s">
        <v>68</v>
      </c>
      <c r="F20" s="5" t="s">
        <v>5</v>
      </c>
      <c r="G20" s="5">
        <v>3220213774</v>
      </c>
      <c r="H20" s="4">
        <v>23</v>
      </c>
      <c r="I20" s="4">
        <f t="shared" si="0"/>
        <v>65.714285714285708</v>
      </c>
      <c r="J20" s="12">
        <f t="shared" si="1"/>
        <v>13.142857142857142</v>
      </c>
      <c r="K20" s="2">
        <v>30</v>
      </c>
      <c r="L20" s="12">
        <f t="shared" si="2"/>
        <v>90.909090909090921</v>
      </c>
      <c r="M20" s="12">
        <f t="shared" si="3"/>
        <v>27.272727272727277</v>
      </c>
      <c r="N20" s="2">
        <v>91</v>
      </c>
      <c r="O20" s="2">
        <f t="shared" si="4"/>
        <v>18.2</v>
      </c>
      <c r="P20" s="2">
        <v>80.599999999999994</v>
      </c>
      <c r="Q20" s="13">
        <f t="shared" si="5"/>
        <v>24.179999999999996</v>
      </c>
      <c r="R20" s="12">
        <f t="shared" si="6"/>
        <v>82.795584415584415</v>
      </c>
      <c r="S20" s="2" t="s">
        <v>204</v>
      </c>
    </row>
    <row r="21" spans="4:19" x14ac:dyDescent="0.25">
      <c r="D21" s="4">
        <v>17</v>
      </c>
      <c r="E21" s="5" t="s">
        <v>69</v>
      </c>
      <c r="F21" s="5" t="s">
        <v>5</v>
      </c>
      <c r="G21" s="5">
        <v>3220213775</v>
      </c>
      <c r="H21" s="4">
        <v>18</v>
      </c>
      <c r="I21" s="4">
        <f t="shared" si="0"/>
        <v>51.428571428571431</v>
      </c>
      <c r="J21" s="12">
        <f t="shared" si="1"/>
        <v>10.285714285714286</v>
      </c>
      <c r="K21" s="2">
        <v>29</v>
      </c>
      <c r="L21" s="12">
        <f t="shared" si="2"/>
        <v>87.87878787878789</v>
      </c>
      <c r="M21" s="12">
        <f t="shared" si="3"/>
        <v>26.363636363636367</v>
      </c>
      <c r="N21" s="2">
        <v>91</v>
      </c>
      <c r="O21" s="2">
        <f t="shared" si="4"/>
        <v>18.2</v>
      </c>
      <c r="P21" s="2">
        <v>83.5</v>
      </c>
      <c r="Q21" s="13">
        <f t="shared" si="5"/>
        <v>25.05</v>
      </c>
      <c r="R21" s="12">
        <f t="shared" si="6"/>
        <v>79.899350649350666</v>
      </c>
      <c r="S21" s="2" t="s">
        <v>204</v>
      </c>
    </row>
    <row r="22" spans="4:19" x14ac:dyDescent="0.25">
      <c r="D22" s="4">
        <v>18</v>
      </c>
      <c r="E22" s="5" t="s">
        <v>70</v>
      </c>
      <c r="F22" s="5" t="s">
        <v>5</v>
      </c>
      <c r="G22" s="5">
        <v>3220213776</v>
      </c>
      <c r="H22" s="4">
        <v>27</v>
      </c>
      <c r="I22" s="4">
        <f t="shared" si="0"/>
        <v>77.142857142857139</v>
      </c>
      <c r="J22" s="12">
        <f t="shared" si="1"/>
        <v>15.428571428571429</v>
      </c>
      <c r="K22" s="2">
        <v>25</v>
      </c>
      <c r="L22" s="12">
        <f t="shared" si="2"/>
        <v>75.757575757575765</v>
      </c>
      <c r="M22" s="12">
        <f t="shared" si="3"/>
        <v>22.72727272727273</v>
      </c>
      <c r="N22" s="2">
        <v>91</v>
      </c>
      <c r="O22" s="2">
        <f t="shared" si="4"/>
        <v>18.2</v>
      </c>
      <c r="P22" s="2">
        <v>84.1</v>
      </c>
      <c r="Q22" s="13">
        <f t="shared" si="5"/>
        <v>25.229999999999997</v>
      </c>
      <c r="R22" s="12">
        <f t="shared" si="6"/>
        <v>81.585844155844157</v>
      </c>
      <c r="S22" s="2" t="s">
        <v>204</v>
      </c>
    </row>
    <row r="23" spans="4:19" x14ac:dyDescent="0.25">
      <c r="D23" s="4">
        <v>19</v>
      </c>
      <c r="E23" s="5" t="s">
        <v>71</v>
      </c>
      <c r="F23" s="5" t="s">
        <v>5</v>
      </c>
      <c r="G23" s="5">
        <v>3220213777</v>
      </c>
      <c r="H23" s="4">
        <v>22</v>
      </c>
      <c r="I23" s="4">
        <f t="shared" si="0"/>
        <v>62.857142857142854</v>
      </c>
      <c r="J23" s="12">
        <f t="shared" si="1"/>
        <v>12.571428571428571</v>
      </c>
      <c r="K23" s="2">
        <v>22</v>
      </c>
      <c r="L23" s="12">
        <f t="shared" si="2"/>
        <v>66.666666666666671</v>
      </c>
      <c r="M23" s="12">
        <f t="shared" si="3"/>
        <v>20</v>
      </c>
      <c r="N23" s="2">
        <v>92</v>
      </c>
      <c r="O23" s="2">
        <f t="shared" si="4"/>
        <v>18.400000000000002</v>
      </c>
      <c r="P23" s="2">
        <v>89.1</v>
      </c>
      <c r="Q23" s="13">
        <f t="shared" si="5"/>
        <v>26.729999999999997</v>
      </c>
      <c r="R23" s="12">
        <f t="shared" si="6"/>
        <v>77.701428571428565</v>
      </c>
      <c r="S23" s="2" t="s">
        <v>209</v>
      </c>
    </row>
    <row r="24" spans="4:19" x14ac:dyDescent="0.25">
      <c r="D24" s="4">
        <v>20</v>
      </c>
      <c r="E24" s="5" t="s">
        <v>72</v>
      </c>
      <c r="F24" s="5" t="s">
        <v>5</v>
      </c>
      <c r="G24" s="5">
        <v>3220213778</v>
      </c>
      <c r="H24" s="4">
        <v>25</v>
      </c>
      <c r="I24" s="4">
        <f t="shared" si="0"/>
        <v>71.428571428571431</v>
      </c>
      <c r="J24" s="12">
        <f t="shared" si="1"/>
        <v>14.285714285714286</v>
      </c>
      <c r="K24" s="2">
        <v>25</v>
      </c>
      <c r="L24" s="12">
        <f t="shared" si="2"/>
        <v>75.757575757575765</v>
      </c>
      <c r="M24" s="12">
        <f t="shared" si="3"/>
        <v>22.72727272727273</v>
      </c>
      <c r="N24" s="2">
        <v>92</v>
      </c>
      <c r="O24" s="2">
        <f t="shared" si="4"/>
        <v>18.400000000000002</v>
      </c>
      <c r="P24" s="2">
        <v>84.6</v>
      </c>
      <c r="Q24" s="13">
        <f t="shared" si="5"/>
        <v>25.38</v>
      </c>
      <c r="R24" s="12">
        <f t="shared" si="6"/>
        <v>80.792987012987027</v>
      </c>
      <c r="S24" s="2" t="s">
        <v>204</v>
      </c>
    </row>
    <row r="25" spans="4:19" x14ac:dyDescent="0.25">
      <c r="D25" s="4">
        <v>21</v>
      </c>
      <c r="E25" s="5" t="s">
        <v>73</v>
      </c>
      <c r="F25" s="5" t="s">
        <v>5</v>
      </c>
      <c r="G25" s="5">
        <v>3220213779</v>
      </c>
      <c r="H25" s="4">
        <v>26</v>
      </c>
      <c r="I25" s="4">
        <f t="shared" si="0"/>
        <v>74.285714285714292</v>
      </c>
      <c r="J25" s="12">
        <f t="shared" si="1"/>
        <v>14.857142857142859</v>
      </c>
      <c r="K25" s="2">
        <v>25</v>
      </c>
      <c r="L25" s="12">
        <f t="shared" si="2"/>
        <v>75.757575757575765</v>
      </c>
      <c r="M25" s="12">
        <f t="shared" si="3"/>
        <v>22.72727272727273</v>
      </c>
      <c r="N25" s="2">
        <v>92</v>
      </c>
      <c r="O25" s="2">
        <f t="shared" si="4"/>
        <v>18.400000000000002</v>
      </c>
      <c r="P25" s="2">
        <v>84</v>
      </c>
      <c r="Q25" s="13">
        <f t="shared" si="5"/>
        <v>25.2</v>
      </c>
      <c r="R25" s="12">
        <f t="shared" si="6"/>
        <v>81.184415584415589</v>
      </c>
      <c r="S25" s="2" t="s">
        <v>204</v>
      </c>
    </row>
    <row r="26" spans="4:19" x14ac:dyDescent="0.25">
      <c r="D26" s="4">
        <v>22</v>
      </c>
      <c r="E26" s="5" t="s">
        <v>74</v>
      </c>
      <c r="F26" s="5" t="s">
        <v>5</v>
      </c>
      <c r="G26" s="5">
        <v>3220213780</v>
      </c>
      <c r="H26" s="4">
        <v>25</v>
      </c>
      <c r="I26" s="4">
        <f t="shared" si="0"/>
        <v>71.428571428571431</v>
      </c>
      <c r="J26" s="12">
        <f t="shared" si="1"/>
        <v>14.285714285714286</v>
      </c>
      <c r="K26" s="2">
        <v>24</v>
      </c>
      <c r="L26" s="12">
        <f t="shared" si="2"/>
        <v>72.727272727272734</v>
      </c>
      <c r="M26" s="12">
        <f t="shared" si="3"/>
        <v>21.81818181818182</v>
      </c>
      <c r="N26" s="2">
        <v>92</v>
      </c>
      <c r="O26" s="2">
        <f t="shared" si="4"/>
        <v>18.400000000000002</v>
      </c>
      <c r="P26" s="2">
        <v>89</v>
      </c>
      <c r="Q26" s="13">
        <f t="shared" si="5"/>
        <v>26.7</v>
      </c>
      <c r="R26" s="12">
        <f t="shared" si="6"/>
        <v>81.203896103896113</v>
      </c>
      <c r="S26" s="2" t="s">
        <v>204</v>
      </c>
    </row>
    <row r="27" spans="4:19" x14ac:dyDescent="0.25">
      <c r="D27" s="4">
        <v>23</v>
      </c>
      <c r="E27" s="5" t="s">
        <v>75</v>
      </c>
      <c r="F27" s="5" t="s">
        <v>5</v>
      </c>
      <c r="G27" s="5">
        <v>3220213781</v>
      </c>
      <c r="H27" s="4">
        <v>25</v>
      </c>
      <c r="I27" s="4">
        <f t="shared" si="0"/>
        <v>71.428571428571431</v>
      </c>
      <c r="J27" s="12">
        <f t="shared" si="1"/>
        <v>14.285714285714286</v>
      </c>
      <c r="K27" s="2">
        <v>26</v>
      </c>
      <c r="L27" s="12">
        <f t="shared" si="2"/>
        <v>78.787878787878796</v>
      </c>
      <c r="M27" s="12">
        <f t="shared" si="3"/>
        <v>23.636363636363637</v>
      </c>
      <c r="N27" s="2">
        <v>92</v>
      </c>
      <c r="O27" s="2">
        <f t="shared" si="4"/>
        <v>18.400000000000002</v>
      </c>
      <c r="P27" s="2">
        <v>81</v>
      </c>
      <c r="Q27" s="13">
        <f t="shared" si="5"/>
        <v>24.3</v>
      </c>
      <c r="R27" s="12">
        <f t="shared" si="6"/>
        <v>80.622077922077935</v>
      </c>
      <c r="S27" s="2" t="s">
        <v>204</v>
      </c>
    </row>
    <row r="28" spans="4:19" x14ac:dyDescent="0.25">
      <c r="D28" s="4">
        <v>24</v>
      </c>
      <c r="E28" s="5" t="s">
        <v>76</v>
      </c>
      <c r="F28" s="5" t="s">
        <v>5</v>
      </c>
      <c r="G28" s="5">
        <v>3220213782</v>
      </c>
      <c r="H28" s="4">
        <v>24</v>
      </c>
      <c r="I28" s="4">
        <f t="shared" si="0"/>
        <v>68.571428571428569</v>
      </c>
      <c r="J28" s="12">
        <f t="shared" si="1"/>
        <v>13.714285714285715</v>
      </c>
      <c r="K28" s="2">
        <v>25</v>
      </c>
      <c r="L28" s="12">
        <f t="shared" si="2"/>
        <v>75.757575757575765</v>
      </c>
      <c r="M28" s="12">
        <f t="shared" si="3"/>
        <v>22.72727272727273</v>
      </c>
      <c r="N28" s="2">
        <v>92</v>
      </c>
      <c r="O28" s="2">
        <f t="shared" si="4"/>
        <v>18.400000000000002</v>
      </c>
      <c r="P28" s="2">
        <v>83</v>
      </c>
      <c r="Q28" s="13">
        <f t="shared" si="5"/>
        <v>24.9</v>
      </c>
      <c r="R28" s="12">
        <f t="shared" si="6"/>
        <v>79.741558441558453</v>
      </c>
      <c r="S28" s="2" t="s">
        <v>204</v>
      </c>
    </row>
    <row r="29" spans="4:19" x14ac:dyDescent="0.25">
      <c r="D29" s="4">
        <v>25</v>
      </c>
      <c r="E29" s="5" t="s">
        <v>77</v>
      </c>
      <c r="F29" s="5" t="s">
        <v>5</v>
      </c>
      <c r="G29" s="5">
        <v>3220213783</v>
      </c>
      <c r="H29" s="4">
        <v>30</v>
      </c>
      <c r="I29" s="4">
        <f t="shared" si="0"/>
        <v>85.714285714285708</v>
      </c>
      <c r="J29" s="12">
        <f t="shared" si="1"/>
        <v>17.142857142857142</v>
      </c>
      <c r="K29" s="2">
        <v>27</v>
      </c>
      <c r="L29" s="12">
        <f t="shared" si="2"/>
        <v>81.818181818181827</v>
      </c>
      <c r="M29" s="12">
        <f t="shared" si="3"/>
        <v>24.545454545454547</v>
      </c>
      <c r="N29" s="2">
        <v>92</v>
      </c>
      <c r="O29" s="2">
        <f t="shared" si="4"/>
        <v>18.400000000000002</v>
      </c>
      <c r="P29" s="2">
        <v>83.5</v>
      </c>
      <c r="Q29" s="13">
        <f t="shared" si="5"/>
        <v>25.05</v>
      </c>
      <c r="R29" s="12">
        <f t="shared" si="6"/>
        <v>85.138311688311688</v>
      </c>
      <c r="S29" s="2" t="s">
        <v>204</v>
      </c>
    </row>
    <row r="30" spans="4:19" x14ac:dyDescent="0.25">
      <c r="D30" s="4">
        <v>26</v>
      </c>
      <c r="E30" s="5" t="s">
        <v>78</v>
      </c>
      <c r="F30" s="5" t="s">
        <v>5</v>
      </c>
      <c r="G30" s="5">
        <v>3220213784</v>
      </c>
      <c r="H30" s="4">
        <v>27</v>
      </c>
      <c r="I30" s="4">
        <f t="shared" si="0"/>
        <v>77.142857142857139</v>
      </c>
      <c r="J30" s="12">
        <f t="shared" si="1"/>
        <v>15.428571428571429</v>
      </c>
      <c r="K30" s="2">
        <v>20</v>
      </c>
      <c r="L30" s="12">
        <f t="shared" si="2"/>
        <v>60.606060606060609</v>
      </c>
      <c r="M30" s="12">
        <f t="shared" si="3"/>
        <v>18.181818181818183</v>
      </c>
      <c r="N30" s="2">
        <v>92</v>
      </c>
      <c r="O30" s="2">
        <f t="shared" si="4"/>
        <v>18.400000000000002</v>
      </c>
      <c r="P30" s="2">
        <v>80.599999999999994</v>
      </c>
      <c r="Q30" s="13">
        <f t="shared" si="5"/>
        <v>24.179999999999996</v>
      </c>
      <c r="R30" s="12">
        <f t="shared" si="6"/>
        <v>76.190389610389616</v>
      </c>
      <c r="S30" s="2" t="s">
        <v>209</v>
      </c>
    </row>
    <row r="31" spans="4:19" x14ac:dyDescent="0.25">
      <c r="D31" s="4">
        <v>27</v>
      </c>
      <c r="E31" s="5" t="s">
        <v>179</v>
      </c>
      <c r="F31" s="5" t="s">
        <v>5</v>
      </c>
      <c r="G31" s="5">
        <v>3220223785</v>
      </c>
      <c r="H31" s="4">
        <v>24</v>
      </c>
      <c r="I31" s="4">
        <f>H31*10/3.5</f>
        <v>68.571428571428569</v>
      </c>
      <c r="J31" s="12">
        <f>I31*20%</f>
        <v>13.714285714285715</v>
      </c>
      <c r="K31" s="2">
        <v>26</v>
      </c>
      <c r="L31" s="12">
        <f>K31*10/3.3</f>
        <v>78.787878787878796</v>
      </c>
      <c r="M31" s="12">
        <f>L31*30%</f>
        <v>23.636363636363637</v>
      </c>
      <c r="N31" s="2">
        <v>92</v>
      </c>
      <c r="O31" s="2">
        <f>N31*20%</f>
        <v>18.400000000000002</v>
      </c>
      <c r="P31" s="2">
        <v>82.3</v>
      </c>
      <c r="Q31" s="13">
        <f>P31*30%</f>
        <v>24.689999999999998</v>
      </c>
      <c r="R31" s="12">
        <f>Q31+O31+M31+J31</f>
        <v>80.440649350649352</v>
      </c>
      <c r="S31" s="2" t="s">
        <v>204</v>
      </c>
    </row>
    <row r="32" spans="4:19" x14ac:dyDescent="0.25">
      <c r="D32" s="4">
        <v>28</v>
      </c>
      <c r="E32" s="15" t="s">
        <v>79</v>
      </c>
      <c r="F32" s="5" t="s">
        <v>5</v>
      </c>
      <c r="G32" s="5">
        <v>3220213786</v>
      </c>
      <c r="H32" s="4">
        <v>23</v>
      </c>
      <c r="I32" s="4">
        <f t="shared" si="0"/>
        <v>65.714285714285708</v>
      </c>
      <c r="J32" s="12">
        <f t="shared" si="1"/>
        <v>13.142857142857142</v>
      </c>
      <c r="K32" s="2">
        <v>24</v>
      </c>
      <c r="L32" s="12">
        <f t="shared" si="2"/>
        <v>72.727272727272734</v>
      </c>
      <c r="M32" s="12">
        <f t="shared" si="3"/>
        <v>21.81818181818182</v>
      </c>
      <c r="N32" s="2">
        <v>90</v>
      </c>
      <c r="O32" s="2">
        <f t="shared" si="4"/>
        <v>18</v>
      </c>
      <c r="P32" s="2">
        <v>84.1</v>
      </c>
      <c r="Q32" s="13">
        <f t="shared" si="5"/>
        <v>25.229999999999997</v>
      </c>
      <c r="R32" s="12">
        <f t="shared" si="6"/>
        <v>78.191038961038956</v>
      </c>
      <c r="S32" s="2" t="s">
        <v>209</v>
      </c>
    </row>
    <row r="33" spans="4:19" x14ac:dyDescent="0.25">
      <c r="D33" s="4">
        <v>29</v>
      </c>
      <c r="E33" s="5" t="s">
        <v>182</v>
      </c>
      <c r="F33" s="5" t="s">
        <v>5</v>
      </c>
      <c r="G33" s="5">
        <v>3320213787</v>
      </c>
      <c r="H33" s="4">
        <v>11</v>
      </c>
      <c r="I33" s="4">
        <f>H33*10/3.5</f>
        <v>31.428571428571427</v>
      </c>
      <c r="J33" s="12">
        <f>I33*20%</f>
        <v>6.2857142857142856</v>
      </c>
      <c r="K33" s="2">
        <v>20</v>
      </c>
      <c r="L33" s="12">
        <f>K33*10/3.3</f>
        <v>60.606060606060609</v>
      </c>
      <c r="M33" s="12">
        <f>L33*30%</f>
        <v>18.181818181818183</v>
      </c>
      <c r="N33" s="2">
        <v>92</v>
      </c>
      <c r="O33" s="2">
        <f>N33*20%</f>
        <v>18.400000000000002</v>
      </c>
      <c r="P33" s="2">
        <v>85</v>
      </c>
      <c r="Q33" s="13">
        <f>P33*30%</f>
        <v>25.5</v>
      </c>
      <c r="R33" s="12">
        <f>Q33+O33+M33+J33</f>
        <v>68.367532467532484</v>
      </c>
      <c r="S33" s="2" t="s">
        <v>204</v>
      </c>
    </row>
    <row r="34" spans="4:19" x14ac:dyDescent="0.25">
      <c r="D34" s="4">
        <v>30</v>
      </c>
      <c r="E34" s="5" t="s">
        <v>80</v>
      </c>
      <c r="F34" s="5" t="s">
        <v>5</v>
      </c>
      <c r="G34" s="5">
        <v>3220213788</v>
      </c>
      <c r="H34" s="4">
        <v>27</v>
      </c>
      <c r="I34" s="4">
        <f t="shared" si="0"/>
        <v>77.142857142857139</v>
      </c>
      <c r="J34" s="12">
        <f t="shared" si="1"/>
        <v>15.428571428571429</v>
      </c>
      <c r="K34" s="2">
        <v>32</v>
      </c>
      <c r="L34" s="12">
        <f t="shared" si="2"/>
        <v>96.969696969696969</v>
      </c>
      <c r="M34" s="12">
        <f t="shared" si="3"/>
        <v>29.09090909090909</v>
      </c>
      <c r="N34" s="2">
        <v>90</v>
      </c>
      <c r="O34" s="2">
        <f t="shared" si="4"/>
        <v>18</v>
      </c>
      <c r="P34" s="2">
        <v>80.7</v>
      </c>
      <c r="Q34" s="13">
        <f t="shared" si="5"/>
        <v>24.21</v>
      </c>
      <c r="R34" s="12">
        <f t="shared" si="6"/>
        <v>86.729480519480518</v>
      </c>
      <c r="S34" s="2" t="s">
        <v>204</v>
      </c>
    </row>
    <row r="35" spans="4:19" x14ac:dyDescent="0.25">
      <c r="D35" s="4">
        <v>31</v>
      </c>
      <c r="E35" s="5" t="s">
        <v>81</v>
      </c>
      <c r="F35" s="5" t="s">
        <v>5</v>
      </c>
      <c r="G35" s="5">
        <v>3220213789</v>
      </c>
      <c r="H35" s="4">
        <v>23</v>
      </c>
      <c r="I35" s="4">
        <f t="shared" si="0"/>
        <v>65.714285714285708</v>
      </c>
      <c r="J35" s="12">
        <f t="shared" si="1"/>
        <v>13.142857142857142</v>
      </c>
      <c r="K35" s="2">
        <v>26</v>
      </c>
      <c r="L35" s="12">
        <f t="shared" si="2"/>
        <v>78.787878787878796</v>
      </c>
      <c r="M35" s="12">
        <f t="shared" si="3"/>
        <v>23.636363636363637</v>
      </c>
      <c r="N35" s="2">
        <v>90</v>
      </c>
      <c r="O35" s="2">
        <f t="shared" si="4"/>
        <v>18</v>
      </c>
      <c r="P35" s="2">
        <v>85</v>
      </c>
      <c r="Q35" s="13">
        <f t="shared" si="5"/>
        <v>25.5</v>
      </c>
      <c r="R35" s="12">
        <f t="shared" si="6"/>
        <v>80.279220779220779</v>
      </c>
      <c r="S35" s="2" t="s">
        <v>204</v>
      </c>
    </row>
    <row r="36" spans="4:19" x14ac:dyDescent="0.25">
      <c r="D36" s="4">
        <v>32</v>
      </c>
      <c r="E36" s="5" t="s">
        <v>82</v>
      </c>
      <c r="F36" s="5" t="s">
        <v>5</v>
      </c>
      <c r="G36" s="5">
        <v>3220213790</v>
      </c>
      <c r="H36" s="4">
        <v>25</v>
      </c>
      <c r="I36" s="4">
        <f t="shared" si="0"/>
        <v>71.428571428571431</v>
      </c>
      <c r="J36" s="12">
        <f t="shared" si="1"/>
        <v>14.285714285714286</v>
      </c>
      <c r="K36" s="2">
        <v>24</v>
      </c>
      <c r="L36" s="12">
        <f t="shared" si="2"/>
        <v>72.727272727272734</v>
      </c>
      <c r="M36" s="12">
        <f t="shared" si="3"/>
        <v>21.81818181818182</v>
      </c>
      <c r="N36" s="2">
        <v>90</v>
      </c>
      <c r="O36" s="2">
        <f t="shared" si="4"/>
        <v>18</v>
      </c>
      <c r="P36" s="2">
        <v>88.2</v>
      </c>
      <c r="Q36" s="13">
        <f t="shared" si="5"/>
        <v>26.46</v>
      </c>
      <c r="R36" s="12">
        <f t="shared" si="6"/>
        <v>80.563896103896113</v>
      </c>
      <c r="S36" s="2" t="s">
        <v>204</v>
      </c>
    </row>
    <row r="37" spans="4:19" x14ac:dyDescent="0.25">
      <c r="D37" s="4">
        <v>33</v>
      </c>
      <c r="E37" s="5" t="s">
        <v>83</v>
      </c>
      <c r="F37" s="5" t="s">
        <v>5</v>
      </c>
      <c r="G37" s="5">
        <v>3220213791</v>
      </c>
      <c r="H37" s="4">
        <v>25</v>
      </c>
      <c r="I37" s="4">
        <f t="shared" si="0"/>
        <v>71.428571428571431</v>
      </c>
      <c r="J37" s="12">
        <f t="shared" si="1"/>
        <v>14.285714285714286</v>
      </c>
      <c r="K37" s="2">
        <v>24</v>
      </c>
      <c r="L37" s="12">
        <f t="shared" si="2"/>
        <v>72.727272727272734</v>
      </c>
      <c r="M37" s="12">
        <f t="shared" si="3"/>
        <v>21.81818181818182</v>
      </c>
      <c r="N37" s="2">
        <v>90</v>
      </c>
      <c r="O37" s="2">
        <f t="shared" si="4"/>
        <v>18</v>
      </c>
      <c r="P37" s="2">
        <v>89.4</v>
      </c>
      <c r="Q37" s="13">
        <f t="shared" si="5"/>
        <v>26.82</v>
      </c>
      <c r="R37" s="12">
        <f t="shared" si="6"/>
        <v>80.923896103896112</v>
      </c>
      <c r="S37" s="2" t="s">
        <v>204</v>
      </c>
    </row>
    <row r="38" spans="4:19" x14ac:dyDescent="0.25">
      <c r="D38" s="4">
        <v>34</v>
      </c>
      <c r="E38" s="5" t="s">
        <v>84</v>
      </c>
      <c r="F38" s="5" t="s">
        <v>5</v>
      </c>
      <c r="G38" s="5">
        <v>3220213792</v>
      </c>
      <c r="H38" s="4">
        <v>26</v>
      </c>
      <c r="I38" s="4">
        <f t="shared" si="0"/>
        <v>74.285714285714292</v>
      </c>
      <c r="J38" s="12">
        <f t="shared" si="1"/>
        <v>14.857142857142859</v>
      </c>
      <c r="K38" s="2">
        <v>27</v>
      </c>
      <c r="L38" s="12">
        <f t="shared" si="2"/>
        <v>81.818181818181827</v>
      </c>
      <c r="M38" s="12">
        <f t="shared" si="3"/>
        <v>24.545454545454547</v>
      </c>
      <c r="N38" s="2">
        <v>90</v>
      </c>
      <c r="O38" s="2">
        <f t="shared" si="4"/>
        <v>18</v>
      </c>
      <c r="P38" s="2">
        <v>91</v>
      </c>
      <c r="Q38" s="13">
        <f t="shared" si="5"/>
        <v>27.3</v>
      </c>
      <c r="R38" s="12">
        <f t="shared" si="6"/>
        <v>84.702597402597405</v>
      </c>
      <c r="S38" s="2" t="s">
        <v>204</v>
      </c>
    </row>
    <row r="39" spans="4:19" x14ac:dyDescent="0.25">
      <c r="D39" s="4">
        <v>35</v>
      </c>
      <c r="E39" s="5" t="s">
        <v>85</v>
      </c>
      <c r="F39" s="5" t="s">
        <v>5</v>
      </c>
      <c r="G39" s="5">
        <v>3220213793</v>
      </c>
      <c r="H39" s="4">
        <v>27</v>
      </c>
      <c r="I39" s="4">
        <f t="shared" si="0"/>
        <v>77.142857142857139</v>
      </c>
      <c r="J39" s="12">
        <f t="shared" si="1"/>
        <v>15.428571428571429</v>
      </c>
      <c r="K39" s="2">
        <v>25</v>
      </c>
      <c r="L39" s="12">
        <f t="shared" si="2"/>
        <v>75.757575757575765</v>
      </c>
      <c r="M39" s="12">
        <f t="shared" si="3"/>
        <v>22.72727272727273</v>
      </c>
      <c r="N39" s="2">
        <v>90</v>
      </c>
      <c r="O39" s="2">
        <f t="shared" si="4"/>
        <v>18</v>
      </c>
      <c r="P39" s="2">
        <v>84</v>
      </c>
      <c r="Q39" s="13">
        <f t="shared" si="5"/>
        <v>25.2</v>
      </c>
      <c r="R39" s="12">
        <f t="shared" si="6"/>
        <v>81.355844155844167</v>
      </c>
      <c r="S39" s="2" t="s">
        <v>204</v>
      </c>
    </row>
    <row r="40" spans="4:19" x14ac:dyDescent="0.25">
      <c r="D40" s="4">
        <v>36</v>
      </c>
      <c r="E40" s="5" t="s">
        <v>86</v>
      </c>
      <c r="F40" s="5" t="s">
        <v>5</v>
      </c>
      <c r="G40" s="5">
        <v>3220213794</v>
      </c>
      <c r="H40" s="4">
        <v>22</v>
      </c>
      <c r="I40" s="4">
        <f t="shared" si="0"/>
        <v>62.857142857142854</v>
      </c>
      <c r="J40" s="12">
        <f t="shared" si="1"/>
        <v>12.571428571428571</v>
      </c>
      <c r="K40" s="2">
        <v>28</v>
      </c>
      <c r="L40" s="12">
        <f t="shared" si="2"/>
        <v>84.848484848484858</v>
      </c>
      <c r="M40" s="12">
        <f t="shared" si="3"/>
        <v>25.454545454545457</v>
      </c>
      <c r="N40" s="2">
        <v>90</v>
      </c>
      <c r="O40" s="2">
        <f t="shared" si="4"/>
        <v>18</v>
      </c>
      <c r="P40" s="2">
        <v>81.900000000000006</v>
      </c>
      <c r="Q40" s="13">
        <f t="shared" si="5"/>
        <v>24.57</v>
      </c>
      <c r="R40" s="12">
        <f t="shared" si="6"/>
        <v>80.59597402597403</v>
      </c>
      <c r="S40" s="2" t="s">
        <v>204</v>
      </c>
    </row>
    <row r="41" spans="4:19" x14ac:dyDescent="0.25">
      <c r="D41" s="4">
        <v>37</v>
      </c>
      <c r="E41" s="5" t="s">
        <v>87</v>
      </c>
      <c r="F41" s="5" t="s">
        <v>5</v>
      </c>
      <c r="G41" s="5">
        <v>3220213795</v>
      </c>
      <c r="H41" s="4">
        <v>23</v>
      </c>
      <c r="I41" s="4">
        <f t="shared" si="0"/>
        <v>65.714285714285708</v>
      </c>
      <c r="J41" s="12">
        <f t="shared" si="1"/>
        <v>13.142857142857142</v>
      </c>
      <c r="K41" s="2">
        <v>24</v>
      </c>
      <c r="L41" s="12">
        <f t="shared" si="2"/>
        <v>72.727272727272734</v>
      </c>
      <c r="M41" s="12">
        <f t="shared" si="3"/>
        <v>21.81818181818182</v>
      </c>
      <c r="N41" s="2">
        <v>92</v>
      </c>
      <c r="O41" s="2">
        <f t="shared" si="4"/>
        <v>18.400000000000002</v>
      </c>
      <c r="P41" s="2">
        <v>82.6</v>
      </c>
      <c r="Q41" s="13">
        <f t="shared" si="5"/>
        <v>24.779999999999998</v>
      </c>
      <c r="R41" s="12">
        <f t="shared" si="6"/>
        <v>78.141038961038959</v>
      </c>
      <c r="S41" s="2" t="s">
        <v>209</v>
      </c>
    </row>
    <row r="42" spans="4:19" x14ac:dyDescent="0.25">
      <c r="D42" s="4">
        <v>38</v>
      </c>
      <c r="E42" s="5" t="s">
        <v>88</v>
      </c>
      <c r="F42" s="5" t="s">
        <v>5</v>
      </c>
      <c r="G42" s="5">
        <v>3220213797</v>
      </c>
      <c r="H42" s="4">
        <v>23</v>
      </c>
      <c r="I42" s="4">
        <f t="shared" si="0"/>
        <v>65.714285714285708</v>
      </c>
      <c r="J42" s="12">
        <f t="shared" si="1"/>
        <v>13.142857142857142</v>
      </c>
      <c r="K42" s="2">
        <v>24</v>
      </c>
      <c r="L42" s="12">
        <f t="shared" si="2"/>
        <v>72.727272727272734</v>
      </c>
      <c r="M42" s="12">
        <f t="shared" si="3"/>
        <v>21.81818181818182</v>
      </c>
      <c r="N42" s="2">
        <v>92</v>
      </c>
      <c r="O42" s="2">
        <f t="shared" si="4"/>
        <v>18.400000000000002</v>
      </c>
      <c r="P42" s="2">
        <v>83.2</v>
      </c>
      <c r="Q42" s="13">
        <f t="shared" si="5"/>
        <v>24.96</v>
      </c>
      <c r="R42" s="12">
        <f t="shared" si="6"/>
        <v>78.321038961038965</v>
      </c>
      <c r="S42" s="2" t="s">
        <v>209</v>
      </c>
    </row>
    <row r="43" spans="4:19" x14ac:dyDescent="0.25">
      <c r="D43" s="4">
        <v>39</v>
      </c>
      <c r="E43" s="5" t="s">
        <v>89</v>
      </c>
      <c r="F43" s="5" t="s">
        <v>5</v>
      </c>
      <c r="G43" s="5">
        <v>3220213798</v>
      </c>
      <c r="H43" s="4">
        <v>27</v>
      </c>
      <c r="I43" s="4">
        <f t="shared" si="0"/>
        <v>77.142857142857139</v>
      </c>
      <c r="J43" s="12">
        <f t="shared" si="1"/>
        <v>15.428571428571429</v>
      </c>
      <c r="K43" s="2">
        <v>26</v>
      </c>
      <c r="L43" s="12">
        <f t="shared" si="2"/>
        <v>78.787878787878796</v>
      </c>
      <c r="M43" s="12">
        <f t="shared" si="3"/>
        <v>23.636363636363637</v>
      </c>
      <c r="N43" s="2">
        <v>92</v>
      </c>
      <c r="O43" s="2">
        <f t="shared" si="4"/>
        <v>18.400000000000002</v>
      </c>
      <c r="P43" s="2">
        <v>82</v>
      </c>
      <c r="Q43" s="13">
        <f t="shared" si="5"/>
        <v>24.599999999999998</v>
      </c>
      <c r="R43" s="12">
        <f t="shared" si="6"/>
        <v>82.064935064935071</v>
      </c>
      <c r="S43" s="2" t="s">
        <v>204</v>
      </c>
    </row>
    <row r="44" spans="4:19" x14ac:dyDescent="0.25">
      <c r="D44" s="4">
        <v>40</v>
      </c>
      <c r="E44" s="5" t="s">
        <v>90</v>
      </c>
      <c r="F44" s="5" t="s">
        <v>5</v>
      </c>
      <c r="G44" s="5">
        <v>3220213799</v>
      </c>
      <c r="H44" s="4">
        <v>26</v>
      </c>
      <c r="I44" s="4">
        <f t="shared" si="0"/>
        <v>74.285714285714292</v>
      </c>
      <c r="J44" s="12">
        <f t="shared" si="1"/>
        <v>14.857142857142859</v>
      </c>
      <c r="K44" s="2">
        <v>28</v>
      </c>
      <c r="L44" s="12">
        <f t="shared" si="2"/>
        <v>84.848484848484858</v>
      </c>
      <c r="M44" s="12">
        <f t="shared" si="3"/>
        <v>25.454545454545457</v>
      </c>
      <c r="N44" s="2">
        <v>92</v>
      </c>
      <c r="O44" s="2">
        <f t="shared" si="4"/>
        <v>18.400000000000002</v>
      </c>
      <c r="P44" s="2">
        <v>91.2</v>
      </c>
      <c r="Q44" s="13">
        <f t="shared" si="5"/>
        <v>27.36</v>
      </c>
      <c r="R44" s="12">
        <f t="shared" si="6"/>
        <v>86.07168831168832</v>
      </c>
      <c r="S44" s="2" t="s">
        <v>204</v>
      </c>
    </row>
    <row r="45" spans="4:19" x14ac:dyDescent="0.25">
      <c r="D45" s="4">
        <v>41</v>
      </c>
      <c r="E45" s="5" t="s">
        <v>91</v>
      </c>
      <c r="F45" s="5" t="s">
        <v>5</v>
      </c>
      <c r="G45" s="5">
        <v>3220213800</v>
      </c>
      <c r="H45" s="4">
        <v>26</v>
      </c>
      <c r="I45" s="4">
        <f t="shared" si="0"/>
        <v>74.285714285714292</v>
      </c>
      <c r="J45" s="12">
        <f t="shared" si="1"/>
        <v>14.857142857142859</v>
      </c>
      <c r="K45" s="2">
        <v>27</v>
      </c>
      <c r="L45" s="12">
        <f t="shared" si="2"/>
        <v>81.818181818181827</v>
      </c>
      <c r="M45" s="12">
        <f t="shared" si="3"/>
        <v>24.545454545454547</v>
      </c>
      <c r="N45" s="2">
        <v>92</v>
      </c>
      <c r="O45" s="2">
        <f t="shared" si="4"/>
        <v>18.400000000000002</v>
      </c>
      <c r="P45" s="2">
        <v>83.4</v>
      </c>
      <c r="Q45" s="13">
        <f t="shared" si="5"/>
        <v>25.02</v>
      </c>
      <c r="R45" s="12">
        <f t="shared" si="6"/>
        <v>82.82259740259741</v>
      </c>
      <c r="S45" s="2" t="s">
        <v>204</v>
      </c>
    </row>
    <row r="46" spans="4:19" x14ac:dyDescent="0.25">
      <c r="D46" s="4">
        <v>42</v>
      </c>
      <c r="E46" s="5" t="s">
        <v>92</v>
      </c>
      <c r="F46" s="5" t="s">
        <v>5</v>
      </c>
      <c r="G46" s="5">
        <v>3220213801</v>
      </c>
      <c r="H46" s="4">
        <v>22</v>
      </c>
      <c r="I46" s="4">
        <f t="shared" si="0"/>
        <v>62.857142857142854</v>
      </c>
      <c r="J46" s="12">
        <f t="shared" si="1"/>
        <v>12.571428571428571</v>
      </c>
      <c r="K46" s="2">
        <v>25</v>
      </c>
      <c r="L46" s="12">
        <f t="shared" si="2"/>
        <v>75.757575757575765</v>
      </c>
      <c r="M46" s="12">
        <f t="shared" si="3"/>
        <v>22.72727272727273</v>
      </c>
      <c r="N46" s="2">
        <v>92</v>
      </c>
      <c r="O46" s="2">
        <f t="shared" si="4"/>
        <v>18.400000000000002</v>
      </c>
      <c r="P46" s="2">
        <v>79.2</v>
      </c>
      <c r="Q46" s="13">
        <f t="shared" si="5"/>
        <v>23.76</v>
      </c>
      <c r="R46" s="12">
        <f t="shared" si="6"/>
        <v>77.4587012987013</v>
      </c>
      <c r="S46" s="2" t="s">
        <v>204</v>
      </c>
    </row>
    <row r="47" spans="4:19" x14ac:dyDescent="0.25">
      <c r="D47" s="4">
        <v>43</v>
      </c>
      <c r="E47" s="5" t="s">
        <v>93</v>
      </c>
      <c r="F47" s="5" t="s">
        <v>5</v>
      </c>
      <c r="G47" s="5">
        <v>3220213802</v>
      </c>
      <c r="H47" s="4">
        <v>26</v>
      </c>
      <c r="I47" s="4">
        <f t="shared" si="0"/>
        <v>74.285714285714292</v>
      </c>
      <c r="J47" s="12">
        <f t="shared" si="1"/>
        <v>14.857142857142859</v>
      </c>
      <c r="K47" s="2">
        <v>27</v>
      </c>
      <c r="L47" s="12">
        <f t="shared" si="2"/>
        <v>81.818181818181827</v>
      </c>
      <c r="M47" s="12">
        <f t="shared" si="3"/>
        <v>24.545454545454547</v>
      </c>
      <c r="N47" s="2">
        <v>92</v>
      </c>
      <c r="O47" s="2">
        <f t="shared" si="4"/>
        <v>18.400000000000002</v>
      </c>
      <c r="P47" s="2">
        <v>84.9</v>
      </c>
      <c r="Q47" s="13">
        <f t="shared" si="5"/>
        <v>25.470000000000002</v>
      </c>
      <c r="R47" s="12">
        <f t="shared" si="6"/>
        <v>83.272597402597412</v>
      </c>
      <c r="S47" s="2" t="s">
        <v>204</v>
      </c>
    </row>
    <row r="48" spans="4:19" x14ac:dyDescent="0.25">
      <c r="D48" s="4">
        <v>44</v>
      </c>
      <c r="E48" s="5" t="s">
        <v>94</v>
      </c>
      <c r="F48" s="5" t="s">
        <v>5</v>
      </c>
      <c r="G48" s="5">
        <v>3220213803</v>
      </c>
      <c r="H48" s="4">
        <v>26</v>
      </c>
      <c r="I48" s="4">
        <f t="shared" si="0"/>
        <v>74.285714285714292</v>
      </c>
      <c r="J48" s="12">
        <f t="shared" si="1"/>
        <v>14.857142857142859</v>
      </c>
      <c r="K48" s="2">
        <v>23</v>
      </c>
      <c r="L48" s="12">
        <f t="shared" si="2"/>
        <v>69.696969696969703</v>
      </c>
      <c r="M48" s="12">
        <f t="shared" si="3"/>
        <v>20.90909090909091</v>
      </c>
      <c r="N48" s="2">
        <v>92</v>
      </c>
      <c r="O48" s="2">
        <f t="shared" si="4"/>
        <v>18.400000000000002</v>
      </c>
      <c r="P48" s="2">
        <v>89.6</v>
      </c>
      <c r="Q48" s="13">
        <f t="shared" si="5"/>
        <v>26.88</v>
      </c>
      <c r="R48" s="12">
        <f t="shared" si="6"/>
        <v>81.046233766233769</v>
      </c>
      <c r="S48" s="2" t="s">
        <v>204</v>
      </c>
    </row>
    <row r="49" spans="4:19" x14ac:dyDescent="0.25">
      <c r="D49" s="4">
        <v>45</v>
      </c>
      <c r="E49" s="5" t="s">
        <v>95</v>
      </c>
      <c r="F49" s="5" t="s">
        <v>5</v>
      </c>
      <c r="G49" s="5">
        <v>3220213804</v>
      </c>
      <c r="H49" s="4">
        <v>28</v>
      </c>
      <c r="I49" s="4">
        <f t="shared" si="0"/>
        <v>80</v>
      </c>
      <c r="J49" s="12">
        <f t="shared" si="1"/>
        <v>16</v>
      </c>
      <c r="K49" s="2">
        <v>23</v>
      </c>
      <c r="L49" s="12">
        <f t="shared" si="2"/>
        <v>69.696969696969703</v>
      </c>
      <c r="M49" s="12">
        <f t="shared" si="3"/>
        <v>20.90909090909091</v>
      </c>
      <c r="N49" s="2">
        <v>92</v>
      </c>
      <c r="O49" s="2">
        <f t="shared" si="4"/>
        <v>18.400000000000002</v>
      </c>
      <c r="P49" s="2">
        <v>76.099999999999994</v>
      </c>
      <c r="Q49" s="14">
        <f t="shared" si="5"/>
        <v>22.83</v>
      </c>
      <c r="R49" s="12">
        <f t="shared" si="6"/>
        <v>78.13909090909091</v>
      </c>
      <c r="S49" s="2" t="s">
        <v>204</v>
      </c>
    </row>
    <row r="50" spans="4:19" x14ac:dyDescent="0.25">
      <c r="D50" s="4">
        <v>46</v>
      </c>
      <c r="E50" s="5" t="s">
        <v>4</v>
      </c>
      <c r="F50" s="5" t="s">
        <v>5</v>
      </c>
      <c r="G50" s="5">
        <v>3120203640</v>
      </c>
      <c r="H50" s="4">
        <v>17</v>
      </c>
      <c r="I50" s="4">
        <f t="shared" si="0"/>
        <v>48.571428571428569</v>
      </c>
      <c r="J50" s="12">
        <f t="shared" si="1"/>
        <v>9.7142857142857153</v>
      </c>
      <c r="K50" s="2">
        <v>16</v>
      </c>
      <c r="L50" s="12">
        <f t="shared" si="2"/>
        <v>48.484848484848484</v>
      </c>
      <c r="M50" s="12">
        <f t="shared" si="3"/>
        <v>14.545454545454545</v>
      </c>
      <c r="N50" s="2">
        <v>92</v>
      </c>
      <c r="O50" s="2">
        <f t="shared" si="4"/>
        <v>18.400000000000002</v>
      </c>
      <c r="P50" s="2">
        <v>83.5</v>
      </c>
      <c r="Q50" s="13">
        <f t="shared" si="5"/>
        <v>25.05</v>
      </c>
      <c r="R50" s="12">
        <f t="shared" si="6"/>
        <v>67.709740259740272</v>
      </c>
      <c r="S50" s="2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2A6F-2AD3-4963-BE15-F3A885148C1E}">
  <dimension ref="D2:S51"/>
  <sheetViews>
    <sheetView topLeftCell="D32" workbookViewId="0">
      <selection activeCell="D52" sqref="D52:S52"/>
    </sheetView>
  </sheetViews>
  <sheetFormatPr defaultRowHeight="15" x14ac:dyDescent="0.25"/>
  <cols>
    <col min="4" max="4" width="9.42578125" customWidth="1"/>
    <col min="5" max="5" width="24.140625" customWidth="1"/>
    <col min="7" max="7" width="17.42578125" customWidth="1"/>
    <col min="8" max="9" width="11" customWidth="1"/>
    <col min="11" max="11" width="9.140625" style="1"/>
    <col min="18" max="18" width="10.85546875" customWidth="1"/>
  </cols>
  <sheetData>
    <row r="2" spans="4:19" x14ac:dyDescent="0.25">
      <c r="D2" s="1"/>
      <c r="E2" s="9"/>
      <c r="F2" s="8" t="s">
        <v>190</v>
      </c>
      <c r="G2" s="9"/>
    </row>
    <row r="3" spans="4:19" x14ac:dyDescent="0.25">
      <c r="D3" s="1"/>
      <c r="E3" s="9" t="s">
        <v>191</v>
      </c>
      <c r="F3" s="1"/>
      <c r="G3" s="1"/>
    </row>
    <row r="4" spans="4:19" x14ac:dyDescent="0.25">
      <c r="E4" s="9" t="s">
        <v>200</v>
      </c>
    </row>
    <row r="5" spans="4:19" x14ac:dyDescent="0.25">
      <c r="D5" s="3" t="s">
        <v>185</v>
      </c>
      <c r="E5" s="3" t="s">
        <v>187</v>
      </c>
      <c r="F5" s="3" t="s">
        <v>192</v>
      </c>
      <c r="G5" s="3" t="s">
        <v>189</v>
      </c>
      <c r="H5" s="3" t="s">
        <v>186</v>
      </c>
      <c r="I5" s="10" t="s">
        <v>193</v>
      </c>
      <c r="J5" s="11">
        <v>0.2</v>
      </c>
      <c r="K5" s="2" t="s">
        <v>194</v>
      </c>
      <c r="L5" s="11" t="s">
        <v>195</v>
      </c>
      <c r="M5" s="11">
        <v>0.3</v>
      </c>
      <c r="N5" s="2" t="s">
        <v>196</v>
      </c>
      <c r="O5" s="11">
        <v>0.2</v>
      </c>
      <c r="P5" s="2" t="s">
        <v>197</v>
      </c>
      <c r="Q5" s="10">
        <v>0.3</v>
      </c>
      <c r="R5" s="2" t="s">
        <v>202</v>
      </c>
      <c r="S5" s="2" t="s">
        <v>207</v>
      </c>
    </row>
    <row r="6" spans="4:19" x14ac:dyDescent="0.25">
      <c r="D6" s="4">
        <v>1</v>
      </c>
      <c r="E6" s="5" t="s">
        <v>96</v>
      </c>
      <c r="F6" s="5" t="s">
        <v>97</v>
      </c>
      <c r="G6" s="5">
        <v>3220213805</v>
      </c>
      <c r="H6" s="4">
        <v>21</v>
      </c>
      <c r="I6" s="4">
        <f>H6*10/3.3</f>
        <v>63.63636363636364</v>
      </c>
      <c r="J6" s="12">
        <f>I6*20%</f>
        <v>12.727272727272728</v>
      </c>
      <c r="K6" s="2">
        <v>22</v>
      </c>
      <c r="L6" s="12">
        <f>K6*10/3.5</f>
        <v>62.857142857142854</v>
      </c>
      <c r="M6" s="12">
        <f>L6*30%</f>
        <v>18.857142857142854</v>
      </c>
      <c r="N6" s="2">
        <v>91</v>
      </c>
      <c r="O6" s="2">
        <f>N6*20%</f>
        <v>18.2</v>
      </c>
      <c r="P6" s="2">
        <v>75.3</v>
      </c>
      <c r="Q6" s="14">
        <f>P6*30%</f>
        <v>22.59</v>
      </c>
      <c r="R6" s="12">
        <f>Q6+O6+M6+J6</f>
        <v>72.374415584415587</v>
      </c>
      <c r="S6" s="2" t="s">
        <v>209</v>
      </c>
    </row>
    <row r="7" spans="4:19" x14ac:dyDescent="0.25">
      <c r="D7" s="4">
        <v>2</v>
      </c>
      <c r="E7" s="5" t="s">
        <v>98</v>
      </c>
      <c r="F7" s="5" t="s">
        <v>97</v>
      </c>
      <c r="G7" s="5">
        <v>3220213806</v>
      </c>
      <c r="H7" s="4">
        <v>24</v>
      </c>
      <c r="I7" s="4">
        <f>H7*10/3.3</f>
        <v>72.727272727272734</v>
      </c>
      <c r="J7" s="12">
        <f>I7*20%</f>
        <v>14.545454545454547</v>
      </c>
      <c r="K7" s="2">
        <v>26</v>
      </c>
      <c r="L7" s="12">
        <f>K7*10/3.5</f>
        <v>74.285714285714292</v>
      </c>
      <c r="M7" s="12">
        <f>L7*30%</f>
        <v>22.285714285714288</v>
      </c>
      <c r="N7" s="2">
        <v>91</v>
      </c>
      <c r="O7" s="2">
        <f>N7*20%</f>
        <v>18.2</v>
      </c>
      <c r="P7" s="2">
        <v>89.9</v>
      </c>
      <c r="Q7" s="13">
        <f>P7*30%</f>
        <v>26.970000000000002</v>
      </c>
      <c r="R7" s="12">
        <f>Q7+O7+M7+J7</f>
        <v>82.00116883116884</v>
      </c>
      <c r="S7" s="2" t="s">
        <v>204</v>
      </c>
    </row>
    <row r="8" spans="4:19" x14ac:dyDescent="0.25">
      <c r="D8" s="4">
        <v>3</v>
      </c>
      <c r="E8" s="5" t="s">
        <v>99</v>
      </c>
      <c r="F8" s="5" t="s">
        <v>97</v>
      </c>
      <c r="G8" s="5">
        <v>3220213807</v>
      </c>
      <c r="H8" s="4">
        <v>18</v>
      </c>
      <c r="I8" s="4">
        <f>H8*10/3.3</f>
        <v>54.545454545454547</v>
      </c>
      <c r="J8" s="12">
        <f>I8*20%</f>
        <v>10.90909090909091</v>
      </c>
      <c r="K8" s="2">
        <v>26</v>
      </c>
      <c r="L8" s="12">
        <f>K8*10/3.5</f>
        <v>74.285714285714292</v>
      </c>
      <c r="M8" s="12">
        <f>L8*30%</f>
        <v>22.285714285714288</v>
      </c>
      <c r="N8" s="2">
        <v>91</v>
      </c>
      <c r="O8" s="2">
        <f>N8*20%</f>
        <v>18.2</v>
      </c>
      <c r="P8" s="2">
        <v>84.9</v>
      </c>
      <c r="Q8" s="13">
        <f>P8*30%</f>
        <v>25.470000000000002</v>
      </c>
      <c r="R8" s="12">
        <f>Q8+O8+M8+J8</f>
        <v>76.8648051948052</v>
      </c>
      <c r="S8" s="2" t="s">
        <v>204</v>
      </c>
    </row>
    <row r="9" spans="4:19" x14ac:dyDescent="0.25">
      <c r="D9" s="4">
        <v>4</v>
      </c>
      <c r="E9" s="5" t="s">
        <v>100</v>
      </c>
      <c r="F9" s="5" t="s">
        <v>97</v>
      </c>
      <c r="G9" s="5">
        <v>3220213808</v>
      </c>
      <c r="H9" s="4">
        <v>23</v>
      </c>
      <c r="I9" s="4">
        <f>H9*10/3.3</f>
        <v>69.696969696969703</v>
      </c>
      <c r="J9" s="12">
        <f>I9*20%</f>
        <v>13.939393939393941</v>
      </c>
      <c r="K9" s="2">
        <v>22</v>
      </c>
      <c r="L9" s="12">
        <f>K9*10/3.5</f>
        <v>62.857142857142854</v>
      </c>
      <c r="M9" s="12">
        <f>L9*30%</f>
        <v>18.857142857142854</v>
      </c>
      <c r="N9" s="2">
        <v>91</v>
      </c>
      <c r="O9" s="2">
        <f>N9*20%</f>
        <v>18.2</v>
      </c>
      <c r="P9" s="2">
        <v>84.4</v>
      </c>
      <c r="Q9" s="13">
        <f>P9*30%</f>
        <v>25.32</v>
      </c>
      <c r="R9" s="12">
        <f>Q9+O9+M9+J9</f>
        <v>76.316536796536795</v>
      </c>
      <c r="S9" s="2" t="s">
        <v>209</v>
      </c>
    </row>
    <row r="10" spans="4:19" x14ac:dyDescent="0.25">
      <c r="D10" s="4">
        <v>5</v>
      </c>
      <c r="E10" s="5" t="s">
        <v>101</v>
      </c>
      <c r="F10" s="5" t="s">
        <v>97</v>
      </c>
      <c r="G10" s="5">
        <v>3220213809</v>
      </c>
      <c r="H10" s="4">
        <v>19</v>
      </c>
      <c r="I10" s="4">
        <f>H10*10/3.3</f>
        <v>57.575757575757578</v>
      </c>
      <c r="J10" s="12">
        <f>I10*20%</f>
        <v>11.515151515151516</v>
      </c>
      <c r="K10" s="2">
        <v>27</v>
      </c>
      <c r="L10" s="12">
        <f>K10*10/3.5</f>
        <v>77.142857142857139</v>
      </c>
      <c r="M10" s="12">
        <f>L10*30%</f>
        <v>23.142857142857142</v>
      </c>
      <c r="N10" s="2">
        <v>91</v>
      </c>
      <c r="O10" s="2">
        <f>N10*20%</f>
        <v>18.2</v>
      </c>
      <c r="P10" s="2">
        <v>82</v>
      </c>
      <c r="Q10" s="13">
        <f>P10*30%</f>
        <v>24.599999999999998</v>
      </c>
      <c r="R10" s="12">
        <f>Q10+O10+M10+J10</f>
        <v>77.458008658008652</v>
      </c>
      <c r="S10" s="2" t="s">
        <v>204</v>
      </c>
    </row>
    <row r="11" spans="4:19" x14ac:dyDescent="0.25">
      <c r="D11" s="4">
        <v>6</v>
      </c>
      <c r="E11" s="5" t="s">
        <v>102</v>
      </c>
      <c r="F11" s="5" t="s">
        <v>97</v>
      </c>
      <c r="G11" s="5">
        <v>3220213810</v>
      </c>
      <c r="H11" s="4">
        <v>19</v>
      </c>
      <c r="I11" s="4">
        <f>H11*10/3.3</f>
        <v>57.575757575757578</v>
      </c>
      <c r="J11" s="12">
        <f>I11*20%</f>
        <v>11.515151515151516</v>
      </c>
      <c r="K11" s="2">
        <v>21</v>
      </c>
      <c r="L11" s="12">
        <f>K11*10/3.5</f>
        <v>60</v>
      </c>
      <c r="M11" s="12">
        <f>L11*30%</f>
        <v>18</v>
      </c>
      <c r="N11" s="2">
        <v>91</v>
      </c>
      <c r="O11" s="2">
        <f>N11*20%</f>
        <v>18.2</v>
      </c>
      <c r="P11" s="2">
        <v>85</v>
      </c>
      <c r="Q11" s="13">
        <f>P11*30%</f>
        <v>25.5</v>
      </c>
      <c r="R11" s="12">
        <f>Q11+O11+M11+J11</f>
        <v>73.215151515151518</v>
      </c>
      <c r="S11" s="2" t="s">
        <v>209</v>
      </c>
    </row>
    <row r="12" spans="4:19" x14ac:dyDescent="0.25">
      <c r="D12" s="4">
        <v>7</v>
      </c>
      <c r="E12" s="5" t="s">
        <v>103</v>
      </c>
      <c r="F12" s="5" t="s">
        <v>97</v>
      </c>
      <c r="G12" s="5">
        <v>3220213811</v>
      </c>
      <c r="H12" s="4">
        <v>23</v>
      </c>
      <c r="I12" s="4">
        <f>H12*10/3.3</f>
        <v>69.696969696969703</v>
      </c>
      <c r="J12" s="12">
        <f>I12*20%</f>
        <v>13.939393939393941</v>
      </c>
      <c r="K12" s="2">
        <v>25</v>
      </c>
      <c r="L12" s="12">
        <f>K12*10/3.5</f>
        <v>71.428571428571431</v>
      </c>
      <c r="M12" s="12">
        <f>L12*30%</f>
        <v>21.428571428571427</v>
      </c>
      <c r="N12" s="2">
        <v>91</v>
      </c>
      <c r="O12" s="2">
        <f>N12*20%</f>
        <v>18.2</v>
      </c>
      <c r="P12" s="2">
        <v>82.6</v>
      </c>
      <c r="Q12" s="13">
        <f>P12*30%</f>
        <v>24.779999999999998</v>
      </c>
      <c r="R12" s="12">
        <f>Q12+O12+M12+J12</f>
        <v>78.347965367965358</v>
      </c>
      <c r="S12" s="2" t="s">
        <v>209</v>
      </c>
    </row>
    <row r="13" spans="4:19" x14ac:dyDescent="0.25">
      <c r="D13" s="4">
        <v>8</v>
      </c>
      <c r="E13" s="5" t="s">
        <v>104</v>
      </c>
      <c r="F13" s="5" t="s">
        <v>97</v>
      </c>
      <c r="G13" s="5">
        <v>3220213812</v>
      </c>
      <c r="H13" s="4">
        <v>23</v>
      </c>
      <c r="I13" s="4">
        <f>H13*10/3.3</f>
        <v>69.696969696969703</v>
      </c>
      <c r="J13" s="12">
        <f>I13*20%</f>
        <v>13.939393939393941</v>
      </c>
      <c r="K13" s="2">
        <v>25</v>
      </c>
      <c r="L13" s="12">
        <f>K13*10/3.5</f>
        <v>71.428571428571431</v>
      </c>
      <c r="M13" s="12">
        <f>L13*30%</f>
        <v>21.428571428571427</v>
      </c>
      <c r="N13" s="2">
        <v>90</v>
      </c>
      <c r="O13" s="2">
        <f>N13*20%</f>
        <v>18</v>
      </c>
      <c r="P13" s="2">
        <v>82</v>
      </c>
      <c r="Q13" s="13">
        <f>P13*30%</f>
        <v>24.599999999999998</v>
      </c>
      <c r="R13" s="12">
        <f>Q13+O13+M13+J13</f>
        <v>77.967965367965363</v>
      </c>
      <c r="S13" s="2" t="s">
        <v>209</v>
      </c>
    </row>
    <row r="14" spans="4:19" x14ac:dyDescent="0.25">
      <c r="D14" s="4">
        <v>9</v>
      </c>
      <c r="E14" s="5" t="s">
        <v>105</v>
      </c>
      <c r="F14" s="5" t="s">
        <v>97</v>
      </c>
      <c r="G14" s="5">
        <v>3220213813</v>
      </c>
      <c r="H14" s="4">
        <v>19</v>
      </c>
      <c r="I14" s="4">
        <f>H14*10/3.3</f>
        <v>57.575757575757578</v>
      </c>
      <c r="J14" s="12">
        <f>I14*20%</f>
        <v>11.515151515151516</v>
      </c>
      <c r="K14" s="2">
        <v>26</v>
      </c>
      <c r="L14" s="12">
        <f>K14*10/3.5</f>
        <v>74.285714285714292</v>
      </c>
      <c r="M14" s="12">
        <f>L14*30%</f>
        <v>22.285714285714288</v>
      </c>
      <c r="N14" s="2">
        <v>90</v>
      </c>
      <c r="O14" s="2">
        <f>N14*20%</f>
        <v>18</v>
      </c>
      <c r="P14" s="2">
        <v>91.2</v>
      </c>
      <c r="Q14" s="13">
        <f>P14*30%</f>
        <v>27.36</v>
      </c>
      <c r="R14" s="12">
        <f>Q14+O14+M14+J14</f>
        <v>79.160865800865807</v>
      </c>
      <c r="S14" s="2" t="s">
        <v>204</v>
      </c>
    </row>
    <row r="15" spans="4:19" x14ac:dyDescent="0.25">
      <c r="D15" s="4">
        <v>10</v>
      </c>
      <c r="E15" s="5" t="s">
        <v>106</v>
      </c>
      <c r="F15" s="5" t="s">
        <v>97</v>
      </c>
      <c r="G15" s="5">
        <v>3220213814</v>
      </c>
      <c r="H15" s="4">
        <v>23</v>
      </c>
      <c r="I15" s="4">
        <f>H15*10/3.3</f>
        <v>69.696969696969703</v>
      </c>
      <c r="J15" s="12">
        <f>I15*20%</f>
        <v>13.939393939393941</v>
      </c>
      <c r="K15" s="2">
        <v>23</v>
      </c>
      <c r="L15" s="12">
        <f>K15*10/3.5</f>
        <v>65.714285714285708</v>
      </c>
      <c r="M15" s="12">
        <f>L15*30%</f>
        <v>19.714285714285712</v>
      </c>
      <c r="N15" s="2">
        <v>90</v>
      </c>
      <c r="O15" s="2">
        <f>N15*20%</f>
        <v>18</v>
      </c>
      <c r="P15" s="2">
        <v>81</v>
      </c>
      <c r="Q15" s="13">
        <f>P15*30%</f>
        <v>24.3</v>
      </c>
      <c r="R15" s="12">
        <f>Q15+O15+M15+J15</f>
        <v>75.953679653679643</v>
      </c>
      <c r="S15" s="2" t="s">
        <v>204</v>
      </c>
    </row>
    <row r="16" spans="4:19" x14ac:dyDescent="0.25">
      <c r="D16" s="4">
        <v>11</v>
      </c>
      <c r="E16" s="5" t="s">
        <v>107</v>
      </c>
      <c r="F16" s="5" t="s">
        <v>97</v>
      </c>
      <c r="G16" s="5">
        <v>3220213815</v>
      </c>
      <c r="H16" s="4">
        <v>22</v>
      </c>
      <c r="I16" s="4">
        <f>H16*10/3.3</f>
        <v>66.666666666666671</v>
      </c>
      <c r="J16" s="12">
        <f>I16*20%</f>
        <v>13.333333333333336</v>
      </c>
      <c r="K16" s="2">
        <v>23</v>
      </c>
      <c r="L16" s="12">
        <f>K16*10/3.5</f>
        <v>65.714285714285708</v>
      </c>
      <c r="M16" s="12">
        <f>L16*30%</f>
        <v>19.714285714285712</v>
      </c>
      <c r="N16" s="2">
        <v>90</v>
      </c>
      <c r="O16" s="2">
        <f>N16*20%</f>
        <v>18</v>
      </c>
      <c r="P16" s="2">
        <v>85</v>
      </c>
      <c r="Q16" s="13">
        <f>P16*30%</f>
        <v>25.5</v>
      </c>
      <c r="R16" s="12">
        <f>Q16+O16+M16+J16</f>
        <v>76.547619047619037</v>
      </c>
      <c r="S16" s="2" t="s">
        <v>209</v>
      </c>
    </row>
    <row r="17" spans="4:19" x14ac:dyDescent="0.25">
      <c r="D17" s="4">
        <v>12</v>
      </c>
      <c r="E17" s="5" t="s">
        <v>108</v>
      </c>
      <c r="F17" s="5" t="s">
        <v>97</v>
      </c>
      <c r="G17" s="5">
        <v>3220213816</v>
      </c>
      <c r="H17" s="4">
        <v>27</v>
      </c>
      <c r="I17" s="4">
        <f>H17*10/3.3</f>
        <v>81.818181818181827</v>
      </c>
      <c r="J17" s="12">
        <f>I17*20%</f>
        <v>16.363636363636367</v>
      </c>
      <c r="K17" s="2">
        <v>26</v>
      </c>
      <c r="L17" s="12">
        <f>K17*10/3.5</f>
        <v>74.285714285714292</v>
      </c>
      <c r="M17" s="12">
        <f>L17*30%</f>
        <v>22.285714285714288</v>
      </c>
      <c r="N17" s="2">
        <v>90</v>
      </c>
      <c r="O17" s="2">
        <f>N17*20%</f>
        <v>18</v>
      </c>
      <c r="P17" s="2">
        <v>82.1</v>
      </c>
      <c r="Q17" s="13">
        <f>P17*30%</f>
        <v>24.63</v>
      </c>
      <c r="R17" s="12">
        <f>Q17+O17+M17+J17</f>
        <v>81.279350649350647</v>
      </c>
      <c r="S17" s="2" t="s">
        <v>204</v>
      </c>
    </row>
    <row r="18" spans="4:19" x14ac:dyDescent="0.25">
      <c r="D18" s="4">
        <v>13</v>
      </c>
      <c r="E18" s="5" t="s">
        <v>109</v>
      </c>
      <c r="F18" s="5" t="s">
        <v>97</v>
      </c>
      <c r="G18" s="5">
        <v>3220213817</v>
      </c>
      <c r="H18" s="4">
        <v>23</v>
      </c>
      <c r="I18" s="4">
        <f>H18*10/3.3</f>
        <v>69.696969696969703</v>
      </c>
      <c r="J18" s="12">
        <f>I18*20%</f>
        <v>13.939393939393941</v>
      </c>
      <c r="K18" s="2">
        <v>26</v>
      </c>
      <c r="L18" s="12">
        <f>K18*10/3.5</f>
        <v>74.285714285714292</v>
      </c>
      <c r="M18" s="12">
        <f>L18*30%</f>
        <v>22.285714285714288</v>
      </c>
      <c r="N18" s="2">
        <v>90</v>
      </c>
      <c r="O18" s="2">
        <f>N18*20%</f>
        <v>18</v>
      </c>
      <c r="P18" s="2">
        <v>79.8</v>
      </c>
      <c r="Q18" s="13">
        <f>P18*30%</f>
        <v>23.939999999999998</v>
      </c>
      <c r="R18" s="12">
        <f>Q18+O18+M18+J18</f>
        <v>78.165108225108227</v>
      </c>
      <c r="S18" s="2" t="s">
        <v>204</v>
      </c>
    </row>
    <row r="19" spans="4:19" x14ac:dyDescent="0.25">
      <c r="D19" s="4">
        <v>14</v>
      </c>
      <c r="E19" s="5" t="s">
        <v>110</v>
      </c>
      <c r="F19" s="5" t="s">
        <v>97</v>
      </c>
      <c r="G19" s="5">
        <v>3220213818</v>
      </c>
      <c r="H19" s="4">
        <v>28</v>
      </c>
      <c r="I19" s="4">
        <f>H19*10/3.3</f>
        <v>84.848484848484858</v>
      </c>
      <c r="J19" s="12">
        <f>I19*20%</f>
        <v>16.969696969696972</v>
      </c>
      <c r="K19" s="2">
        <v>27</v>
      </c>
      <c r="L19" s="12">
        <f>K19*10/3.5</f>
        <v>77.142857142857139</v>
      </c>
      <c r="M19" s="12">
        <f>L19*30%</f>
        <v>23.142857142857142</v>
      </c>
      <c r="N19" s="2">
        <v>90</v>
      </c>
      <c r="O19" s="2">
        <f>N19*20%</f>
        <v>18</v>
      </c>
      <c r="P19" s="2">
        <v>91.2</v>
      </c>
      <c r="Q19" s="13">
        <f>P19*30%</f>
        <v>27.36</v>
      </c>
      <c r="R19" s="12">
        <f>Q19+O19+M19+J19</f>
        <v>85.472554112554107</v>
      </c>
      <c r="S19" s="2" t="s">
        <v>204</v>
      </c>
    </row>
    <row r="20" spans="4:19" x14ac:dyDescent="0.25">
      <c r="D20" s="4">
        <v>15</v>
      </c>
      <c r="E20" s="5" t="s">
        <v>111</v>
      </c>
      <c r="F20" s="5" t="s">
        <v>97</v>
      </c>
      <c r="G20" s="5">
        <v>3220213819</v>
      </c>
      <c r="H20" s="4">
        <v>23</v>
      </c>
      <c r="I20" s="4">
        <f>H20*10/3.3</f>
        <v>69.696969696969703</v>
      </c>
      <c r="J20" s="12">
        <f>I20*20%</f>
        <v>13.939393939393941</v>
      </c>
      <c r="K20" s="2">
        <v>24</v>
      </c>
      <c r="L20" s="12">
        <f>K20*10/3.5</f>
        <v>68.571428571428569</v>
      </c>
      <c r="M20" s="12">
        <f>L20*30%</f>
        <v>20.571428571428569</v>
      </c>
      <c r="N20" s="2">
        <v>90</v>
      </c>
      <c r="O20" s="2">
        <f>N20*20%</f>
        <v>18</v>
      </c>
      <c r="P20" s="2">
        <v>89.7</v>
      </c>
      <c r="Q20" s="13">
        <f>P20*30%</f>
        <v>26.91</v>
      </c>
      <c r="R20" s="12">
        <f>Q20+O20+M20+J20</f>
        <v>79.420822510822504</v>
      </c>
      <c r="S20" s="2" t="s">
        <v>209</v>
      </c>
    </row>
    <row r="21" spans="4:19" x14ac:dyDescent="0.25">
      <c r="D21" s="4">
        <v>16</v>
      </c>
      <c r="E21" s="5" t="s">
        <v>112</v>
      </c>
      <c r="F21" s="5" t="s">
        <v>97</v>
      </c>
      <c r="G21" s="5">
        <v>3220213820</v>
      </c>
      <c r="H21" s="4">
        <v>16</v>
      </c>
      <c r="I21" s="4">
        <f>H21*10/3.3</f>
        <v>48.484848484848484</v>
      </c>
      <c r="J21" s="12">
        <f>I21*20%</f>
        <v>9.6969696969696972</v>
      </c>
      <c r="K21" s="2">
        <v>26</v>
      </c>
      <c r="L21" s="12">
        <f>K21*10/3.5</f>
        <v>74.285714285714292</v>
      </c>
      <c r="M21" s="12">
        <f>L21*30%</f>
        <v>22.285714285714288</v>
      </c>
      <c r="N21" s="2">
        <v>92</v>
      </c>
      <c r="O21" s="2">
        <f>N21*20%</f>
        <v>18.400000000000002</v>
      </c>
      <c r="P21" s="2">
        <v>71.8</v>
      </c>
      <c r="Q21" s="14">
        <f>P21*30%</f>
        <v>21.54</v>
      </c>
      <c r="R21" s="12">
        <f>Q21+O21+M21+J21</f>
        <v>71.922683982683992</v>
      </c>
      <c r="S21" s="2" t="s">
        <v>209</v>
      </c>
    </row>
    <row r="22" spans="4:19" x14ac:dyDescent="0.25">
      <c r="D22" s="4">
        <v>17</v>
      </c>
      <c r="E22" s="5" t="s">
        <v>113</v>
      </c>
      <c r="F22" s="5" t="s">
        <v>97</v>
      </c>
      <c r="G22" s="5">
        <v>3220213821</v>
      </c>
      <c r="H22" s="4">
        <v>17</v>
      </c>
      <c r="I22" s="4">
        <f>H22*10/3.3</f>
        <v>51.515151515151516</v>
      </c>
      <c r="J22" s="12">
        <f>I22*20%</f>
        <v>10.303030303030305</v>
      </c>
      <c r="K22" s="2">
        <v>27</v>
      </c>
      <c r="L22" s="12">
        <f>K22*10/3.5</f>
        <v>77.142857142857139</v>
      </c>
      <c r="M22" s="12">
        <f>L22*30%</f>
        <v>23.142857142857142</v>
      </c>
      <c r="N22" s="2">
        <v>92</v>
      </c>
      <c r="O22" s="2">
        <f>N22*20%</f>
        <v>18.400000000000002</v>
      </c>
      <c r="P22" s="2">
        <v>85.1</v>
      </c>
      <c r="Q22" s="13">
        <f>P22*30%</f>
        <v>25.529999999999998</v>
      </c>
      <c r="R22" s="12">
        <f>Q22+O22+M22+J22</f>
        <v>77.375887445887457</v>
      </c>
      <c r="S22" s="2" t="s">
        <v>209</v>
      </c>
    </row>
    <row r="23" spans="4:19" x14ac:dyDescent="0.25">
      <c r="D23" s="4">
        <v>18</v>
      </c>
      <c r="E23" s="5" t="s">
        <v>114</v>
      </c>
      <c r="F23" s="5" t="s">
        <v>97</v>
      </c>
      <c r="G23" s="5">
        <v>3220213822</v>
      </c>
      <c r="H23" s="4">
        <v>27</v>
      </c>
      <c r="I23" s="4">
        <f>H23*10/3.3</f>
        <v>81.818181818181827</v>
      </c>
      <c r="J23" s="12">
        <f>I23*20%</f>
        <v>16.363636363636367</v>
      </c>
      <c r="K23" s="2">
        <v>23</v>
      </c>
      <c r="L23" s="12">
        <f>K23*10/3.5</f>
        <v>65.714285714285708</v>
      </c>
      <c r="M23" s="12">
        <f>L23*30%</f>
        <v>19.714285714285712</v>
      </c>
      <c r="N23" s="2">
        <v>92</v>
      </c>
      <c r="O23" s="2">
        <f>N23*20%</f>
        <v>18.400000000000002</v>
      </c>
      <c r="P23" s="2">
        <v>84.2</v>
      </c>
      <c r="Q23" s="13">
        <f>P23*30%</f>
        <v>25.26</v>
      </c>
      <c r="R23" s="12">
        <f>Q23+O23+M23+J23</f>
        <v>79.737922077922093</v>
      </c>
      <c r="S23" s="2" t="s">
        <v>204</v>
      </c>
    </row>
    <row r="24" spans="4:19" x14ac:dyDescent="0.25">
      <c r="D24" s="4">
        <v>19</v>
      </c>
      <c r="E24" s="5" t="s">
        <v>115</v>
      </c>
      <c r="F24" s="5" t="s">
        <v>97</v>
      </c>
      <c r="G24" s="5">
        <v>3220213823</v>
      </c>
      <c r="H24" s="4">
        <v>20</v>
      </c>
      <c r="I24" s="4">
        <f>H24*10/3.3</f>
        <v>60.606060606060609</v>
      </c>
      <c r="J24" s="12">
        <f>I24*20%</f>
        <v>12.121212121212123</v>
      </c>
      <c r="K24" s="2">
        <v>25</v>
      </c>
      <c r="L24" s="12">
        <f>K24*10/3.5</f>
        <v>71.428571428571431</v>
      </c>
      <c r="M24" s="12">
        <f>L24*30%</f>
        <v>21.428571428571427</v>
      </c>
      <c r="N24" s="2">
        <v>92</v>
      </c>
      <c r="O24" s="2">
        <f>N24*20%</f>
        <v>18.400000000000002</v>
      </c>
      <c r="P24" s="2">
        <v>83.5</v>
      </c>
      <c r="Q24" s="13">
        <f>P24*30%</f>
        <v>25.05</v>
      </c>
      <c r="R24" s="12">
        <f>Q24+O24+M24+J24</f>
        <v>76.999783549783558</v>
      </c>
      <c r="S24" s="2" t="s">
        <v>209</v>
      </c>
    </row>
    <row r="25" spans="4:19" x14ac:dyDescent="0.25">
      <c r="D25" s="4">
        <v>20</v>
      </c>
      <c r="E25" s="5" t="s">
        <v>116</v>
      </c>
      <c r="F25" s="5" t="s">
        <v>97</v>
      </c>
      <c r="G25" s="5">
        <v>3220213824</v>
      </c>
      <c r="H25" s="4">
        <v>22</v>
      </c>
      <c r="I25" s="4">
        <f>H25*10/3.3</f>
        <v>66.666666666666671</v>
      </c>
      <c r="J25" s="12">
        <f>I25*20%</f>
        <v>13.333333333333336</v>
      </c>
      <c r="K25" s="2">
        <v>21</v>
      </c>
      <c r="L25" s="12">
        <f>K25*10/3.5</f>
        <v>60</v>
      </c>
      <c r="M25" s="12">
        <f>L25*30%</f>
        <v>18</v>
      </c>
      <c r="N25" s="2">
        <v>92</v>
      </c>
      <c r="O25" s="2">
        <f>N25*20%</f>
        <v>18.400000000000002</v>
      </c>
      <c r="P25" s="2">
        <v>81.8</v>
      </c>
      <c r="Q25" s="13">
        <f>P25*30%</f>
        <v>24.54</v>
      </c>
      <c r="R25" s="12">
        <f>Q25+O25+M25+J25</f>
        <v>74.273333333333341</v>
      </c>
      <c r="S25" s="2" t="s">
        <v>209</v>
      </c>
    </row>
    <row r="26" spans="4:19" x14ac:dyDescent="0.25">
      <c r="D26" s="4">
        <v>21</v>
      </c>
      <c r="E26" s="5" t="s">
        <v>117</v>
      </c>
      <c r="F26" s="5" t="s">
        <v>97</v>
      </c>
      <c r="G26" s="5">
        <v>3220213825</v>
      </c>
      <c r="H26" s="4">
        <v>25</v>
      </c>
      <c r="I26" s="4">
        <f>H26*10/3.3</f>
        <v>75.757575757575765</v>
      </c>
      <c r="J26" s="12">
        <f>I26*20%</f>
        <v>15.151515151515154</v>
      </c>
      <c r="K26" s="2">
        <v>23</v>
      </c>
      <c r="L26" s="12">
        <f>K26*10/3.5</f>
        <v>65.714285714285708</v>
      </c>
      <c r="M26" s="12">
        <f>L26*30%</f>
        <v>19.714285714285712</v>
      </c>
      <c r="N26" s="2">
        <v>92</v>
      </c>
      <c r="O26" s="2">
        <f>N26*20%</f>
        <v>18.400000000000002</v>
      </c>
      <c r="P26" s="2">
        <v>75.8</v>
      </c>
      <c r="Q26" s="14">
        <f>P26*30%</f>
        <v>22.74</v>
      </c>
      <c r="R26" s="12">
        <f>Q26+O26+M26+J26</f>
        <v>76.005800865800865</v>
      </c>
      <c r="S26" s="2" t="s">
        <v>209</v>
      </c>
    </row>
    <row r="27" spans="4:19" x14ac:dyDescent="0.25">
      <c r="D27" s="4">
        <v>22</v>
      </c>
      <c r="E27" s="5" t="s">
        <v>118</v>
      </c>
      <c r="F27" s="5" t="s">
        <v>97</v>
      </c>
      <c r="G27" s="5">
        <v>3220213826</v>
      </c>
      <c r="H27" s="4">
        <v>24</v>
      </c>
      <c r="I27" s="4">
        <f>H27*10/3.3</f>
        <v>72.727272727272734</v>
      </c>
      <c r="J27" s="12">
        <f>I27*20%</f>
        <v>14.545454545454547</v>
      </c>
      <c r="K27" s="2">
        <v>20</v>
      </c>
      <c r="L27" s="12">
        <f>K27*10/3.5</f>
        <v>57.142857142857146</v>
      </c>
      <c r="M27" s="12">
        <f>L27*30%</f>
        <v>17.142857142857142</v>
      </c>
      <c r="N27" s="2">
        <v>92</v>
      </c>
      <c r="O27" s="2">
        <f>N27*20%</f>
        <v>18.400000000000002</v>
      </c>
      <c r="P27" s="2">
        <v>80.900000000000006</v>
      </c>
      <c r="Q27" s="13">
        <f>P27*30%</f>
        <v>24.27</v>
      </c>
      <c r="R27" s="12">
        <f>Q27+O27+M27+J27</f>
        <v>74.358311688311687</v>
      </c>
      <c r="S27" s="2" t="s">
        <v>204</v>
      </c>
    </row>
    <row r="28" spans="4:19" x14ac:dyDescent="0.25">
      <c r="D28" s="4">
        <v>23</v>
      </c>
      <c r="E28" s="5" t="s">
        <v>183</v>
      </c>
      <c r="F28" s="5" t="s">
        <v>97</v>
      </c>
      <c r="G28" s="5">
        <v>32202138277</v>
      </c>
      <c r="H28" s="4">
        <v>25</v>
      </c>
      <c r="I28" s="4">
        <f>H28*10/3.3</f>
        <v>75.757575757575765</v>
      </c>
      <c r="J28" s="12">
        <f>I28*20%</f>
        <v>15.151515151515154</v>
      </c>
      <c r="K28" s="2">
        <v>22</v>
      </c>
      <c r="L28" s="12">
        <f>K28*10/3.5</f>
        <v>62.857142857142854</v>
      </c>
      <c r="M28" s="12">
        <f>L28*30%</f>
        <v>18.857142857142854</v>
      </c>
      <c r="N28" s="2">
        <v>92</v>
      </c>
      <c r="O28" s="2">
        <f>N28*20%</f>
        <v>18.400000000000002</v>
      </c>
      <c r="P28" s="2">
        <v>91.1</v>
      </c>
      <c r="Q28" s="13">
        <f>P28*30%</f>
        <v>27.33</v>
      </c>
      <c r="R28" s="12">
        <f>Q28+O28+M28+J28</f>
        <v>79.738658008658007</v>
      </c>
      <c r="S28" s="2" t="s">
        <v>204</v>
      </c>
    </row>
    <row r="29" spans="4:19" x14ac:dyDescent="0.25">
      <c r="D29" s="4">
        <v>24</v>
      </c>
      <c r="E29" s="15" t="s">
        <v>119</v>
      </c>
      <c r="F29" s="5" t="s">
        <v>97</v>
      </c>
      <c r="G29" s="5">
        <v>3220213829</v>
      </c>
      <c r="H29" s="4">
        <v>24</v>
      </c>
      <c r="I29" s="4">
        <f>H29*10/3.3</f>
        <v>72.727272727272734</v>
      </c>
      <c r="J29" s="12">
        <f>I29*20%</f>
        <v>14.545454545454547</v>
      </c>
      <c r="K29" s="2">
        <v>22</v>
      </c>
      <c r="L29" s="12">
        <f>K29*10/3.5</f>
        <v>62.857142857142854</v>
      </c>
      <c r="M29" s="12">
        <f>L29*30%</f>
        <v>18.857142857142854</v>
      </c>
      <c r="N29" s="2">
        <v>92</v>
      </c>
      <c r="O29" s="2">
        <f>N29*20%</f>
        <v>18.400000000000002</v>
      </c>
      <c r="P29" s="2">
        <v>81.7</v>
      </c>
      <c r="Q29" s="13">
        <f>P29*30%</f>
        <v>24.51</v>
      </c>
      <c r="R29" s="12">
        <f>Q29+O29+M29+J29</f>
        <v>76.312597402597405</v>
      </c>
      <c r="S29" s="2" t="s">
        <v>209</v>
      </c>
    </row>
    <row r="30" spans="4:19" x14ac:dyDescent="0.25">
      <c r="D30" s="4">
        <v>25</v>
      </c>
      <c r="E30" s="5" t="s">
        <v>120</v>
      </c>
      <c r="F30" s="5" t="s">
        <v>97</v>
      </c>
      <c r="G30" s="5">
        <v>3220213830</v>
      </c>
      <c r="H30" s="4">
        <v>22</v>
      </c>
      <c r="I30" s="4">
        <f>H30*10/3.3</f>
        <v>66.666666666666671</v>
      </c>
      <c r="J30" s="12">
        <f>I30*20%</f>
        <v>13.333333333333336</v>
      </c>
      <c r="K30" s="2">
        <v>29</v>
      </c>
      <c r="L30" s="12">
        <f>K30*10/3.5</f>
        <v>82.857142857142861</v>
      </c>
      <c r="M30" s="12">
        <f>L30*30%</f>
        <v>24.857142857142858</v>
      </c>
      <c r="N30" s="2">
        <v>90</v>
      </c>
      <c r="O30" s="2">
        <f>N30*20%</f>
        <v>18</v>
      </c>
      <c r="P30" s="2">
        <v>84</v>
      </c>
      <c r="Q30" s="13">
        <f>P30*30%</f>
        <v>25.2</v>
      </c>
      <c r="R30" s="12">
        <f>Q30+O30+M30+J30</f>
        <v>81.390476190476193</v>
      </c>
      <c r="S30" s="2" t="s">
        <v>204</v>
      </c>
    </row>
    <row r="31" spans="4:19" x14ac:dyDescent="0.25">
      <c r="D31" s="4">
        <v>26</v>
      </c>
      <c r="E31" s="5" t="s">
        <v>121</v>
      </c>
      <c r="F31" s="5" t="s">
        <v>97</v>
      </c>
      <c r="G31" s="5">
        <v>3220213831</v>
      </c>
      <c r="H31" s="4">
        <v>18</v>
      </c>
      <c r="I31" s="4">
        <f>H31*10/3.3</f>
        <v>54.545454545454547</v>
      </c>
      <c r="J31" s="12">
        <f>I31*20%</f>
        <v>10.90909090909091</v>
      </c>
      <c r="K31" s="2">
        <v>26</v>
      </c>
      <c r="L31" s="12">
        <f>K31*10/3.5</f>
        <v>74.285714285714292</v>
      </c>
      <c r="M31" s="12">
        <f>L31*30%</f>
        <v>22.285714285714288</v>
      </c>
      <c r="N31" s="2">
        <v>90</v>
      </c>
      <c r="O31" s="2">
        <f>N31*20%</f>
        <v>18</v>
      </c>
      <c r="P31" s="2">
        <v>83.1</v>
      </c>
      <c r="Q31" s="13">
        <f>P31*30%</f>
        <v>24.929999999999996</v>
      </c>
      <c r="R31" s="12">
        <f>Q31+O31+M31+J31</f>
        <v>76.124805194805191</v>
      </c>
      <c r="S31" s="2" t="s">
        <v>209</v>
      </c>
    </row>
    <row r="32" spans="4:19" x14ac:dyDescent="0.25">
      <c r="D32" s="4">
        <v>27</v>
      </c>
      <c r="E32" s="5" t="s">
        <v>122</v>
      </c>
      <c r="F32" s="5" t="s">
        <v>97</v>
      </c>
      <c r="G32" s="5">
        <v>3220213832</v>
      </c>
      <c r="H32" s="4">
        <v>28</v>
      </c>
      <c r="I32" s="4">
        <f>H32*10/3.3</f>
        <v>84.848484848484858</v>
      </c>
      <c r="J32" s="12">
        <f>I32*20%</f>
        <v>16.969696969696972</v>
      </c>
      <c r="K32" s="2">
        <v>27</v>
      </c>
      <c r="L32" s="12">
        <f>K32*10/3.5</f>
        <v>77.142857142857139</v>
      </c>
      <c r="M32" s="12">
        <f>L32*30%</f>
        <v>23.142857142857142</v>
      </c>
      <c r="N32" s="2">
        <v>90</v>
      </c>
      <c r="O32" s="2">
        <f>N32*20%</f>
        <v>18</v>
      </c>
      <c r="P32" s="2">
        <v>84</v>
      </c>
      <c r="Q32" s="13">
        <f>P32*30%</f>
        <v>25.2</v>
      </c>
      <c r="R32" s="12">
        <f>Q32+O32+M32+J32</f>
        <v>83.31255411255411</v>
      </c>
      <c r="S32" s="2" t="s">
        <v>204</v>
      </c>
    </row>
    <row r="33" spans="4:19" x14ac:dyDescent="0.25">
      <c r="D33" s="4">
        <v>28</v>
      </c>
      <c r="E33" s="5" t="s">
        <v>123</v>
      </c>
      <c r="F33" s="5" t="s">
        <v>97</v>
      </c>
      <c r="G33" s="5">
        <v>3220213833</v>
      </c>
      <c r="H33" s="4">
        <v>27</v>
      </c>
      <c r="I33" s="4">
        <f>H33*10/3.3</f>
        <v>81.818181818181827</v>
      </c>
      <c r="J33" s="12">
        <f>I33*20%</f>
        <v>16.363636363636367</v>
      </c>
      <c r="K33" s="2">
        <v>22</v>
      </c>
      <c r="L33" s="12">
        <f>K33*10/3.5</f>
        <v>62.857142857142854</v>
      </c>
      <c r="M33" s="12">
        <f>L33*30%</f>
        <v>18.857142857142854</v>
      </c>
      <c r="N33" s="2">
        <v>90</v>
      </c>
      <c r="O33" s="2">
        <f>N33*20%</f>
        <v>18</v>
      </c>
      <c r="P33" s="2">
        <v>85</v>
      </c>
      <c r="Q33" s="13">
        <f>P33*30%</f>
        <v>25.5</v>
      </c>
      <c r="R33" s="12">
        <f>Q33+O33+M33+J33</f>
        <v>78.720779220779221</v>
      </c>
      <c r="S33" s="2" t="s">
        <v>209</v>
      </c>
    </row>
    <row r="34" spans="4:19" x14ac:dyDescent="0.25">
      <c r="D34" s="4">
        <v>29</v>
      </c>
      <c r="E34" s="5" t="s">
        <v>124</v>
      </c>
      <c r="F34" s="5" t="s">
        <v>97</v>
      </c>
      <c r="G34" s="5">
        <v>3220213834</v>
      </c>
      <c r="H34" s="4">
        <v>15</v>
      </c>
      <c r="I34" s="4">
        <f>H34*10/3.3</f>
        <v>45.45454545454546</v>
      </c>
      <c r="J34" s="12">
        <f>I34*20%</f>
        <v>9.0909090909090917</v>
      </c>
      <c r="K34" s="2">
        <v>23</v>
      </c>
      <c r="L34" s="12">
        <f>K34*10/3.5</f>
        <v>65.714285714285708</v>
      </c>
      <c r="M34" s="12">
        <f>L34*30%</f>
        <v>19.714285714285712</v>
      </c>
      <c r="N34" s="2">
        <v>90</v>
      </c>
      <c r="O34" s="2">
        <f>N34*20%</f>
        <v>18</v>
      </c>
      <c r="P34" s="2">
        <v>83.2</v>
      </c>
      <c r="Q34" s="13">
        <f>P34*30%</f>
        <v>24.96</v>
      </c>
      <c r="R34" s="12">
        <f>Q34+O34+M34+J34</f>
        <v>71.76519480519481</v>
      </c>
      <c r="S34" s="2" t="s">
        <v>209</v>
      </c>
    </row>
    <row r="35" spans="4:19" x14ac:dyDescent="0.25">
      <c r="D35" s="4">
        <v>30</v>
      </c>
      <c r="E35" s="5" t="s">
        <v>125</v>
      </c>
      <c r="F35" s="5" t="s">
        <v>97</v>
      </c>
      <c r="G35" s="5">
        <v>3220213835</v>
      </c>
      <c r="H35" s="4">
        <v>21</v>
      </c>
      <c r="I35" s="4">
        <f>H35*10/3.3</f>
        <v>63.63636363636364</v>
      </c>
      <c r="J35" s="12">
        <f>I35*20%</f>
        <v>12.727272727272728</v>
      </c>
      <c r="K35" s="2">
        <v>26</v>
      </c>
      <c r="L35" s="12">
        <f>K35*10/3.5</f>
        <v>74.285714285714292</v>
      </c>
      <c r="M35" s="12">
        <f>L35*30%</f>
        <v>22.285714285714288</v>
      </c>
      <c r="N35" s="2">
        <v>90</v>
      </c>
      <c r="O35" s="2">
        <f>N35*20%</f>
        <v>18</v>
      </c>
      <c r="P35" s="2">
        <v>83.4</v>
      </c>
      <c r="Q35" s="13">
        <f>P35*30%</f>
        <v>25.02</v>
      </c>
      <c r="R35" s="12">
        <f>Q35+O35+M35+J35</f>
        <v>78.032987012987022</v>
      </c>
      <c r="S35" s="2" t="s">
        <v>204</v>
      </c>
    </row>
    <row r="36" spans="4:19" x14ac:dyDescent="0.25">
      <c r="D36" s="4">
        <v>31</v>
      </c>
      <c r="E36" s="5" t="s">
        <v>126</v>
      </c>
      <c r="F36" s="5" t="s">
        <v>97</v>
      </c>
      <c r="G36" s="5">
        <v>3220213837</v>
      </c>
      <c r="H36" s="4">
        <v>29</v>
      </c>
      <c r="I36" s="4">
        <f>H36*10/3.3</f>
        <v>87.87878787878789</v>
      </c>
      <c r="J36" s="12">
        <f>I36*20%</f>
        <v>17.575757575757578</v>
      </c>
      <c r="K36" s="2">
        <v>27</v>
      </c>
      <c r="L36" s="12">
        <f>K36*10/3.5</f>
        <v>77.142857142857139</v>
      </c>
      <c r="M36" s="12">
        <f>L36*30%</f>
        <v>23.142857142857142</v>
      </c>
      <c r="N36" s="2">
        <v>90</v>
      </c>
      <c r="O36" s="2">
        <f>N36*20%</f>
        <v>18</v>
      </c>
      <c r="P36" s="2">
        <v>85.7</v>
      </c>
      <c r="Q36" s="13">
        <f>P36*30%</f>
        <v>25.71</v>
      </c>
      <c r="R36" s="12">
        <f>Q36+O36+M36+J36</f>
        <v>84.428614718614725</v>
      </c>
      <c r="S36" s="2" t="s">
        <v>204</v>
      </c>
    </row>
    <row r="37" spans="4:19" x14ac:dyDescent="0.25">
      <c r="D37" s="4">
        <v>32</v>
      </c>
      <c r="E37" s="5" t="s">
        <v>127</v>
      </c>
      <c r="F37" s="5" t="s">
        <v>97</v>
      </c>
      <c r="G37" s="5">
        <v>3220213839</v>
      </c>
      <c r="H37" s="4">
        <v>27</v>
      </c>
      <c r="I37" s="4">
        <f>H37*10/3.3</f>
        <v>81.818181818181827</v>
      </c>
      <c r="J37" s="12">
        <f>I37*20%</f>
        <v>16.363636363636367</v>
      </c>
      <c r="K37" s="2">
        <v>28</v>
      </c>
      <c r="L37" s="12">
        <f>K37*10/3.5</f>
        <v>80</v>
      </c>
      <c r="M37" s="12">
        <f>L37*30%</f>
        <v>24</v>
      </c>
      <c r="N37" s="2">
        <v>90</v>
      </c>
      <c r="O37" s="2">
        <f>N37*20%</f>
        <v>18</v>
      </c>
      <c r="P37" s="2">
        <v>82</v>
      </c>
      <c r="Q37" s="13">
        <f>P37*30%</f>
        <v>24.599999999999998</v>
      </c>
      <c r="R37" s="12">
        <f>Q37+O37+M37+J37</f>
        <v>82.963636363636368</v>
      </c>
      <c r="S37" s="2" t="s">
        <v>204</v>
      </c>
    </row>
    <row r="38" spans="4:19" x14ac:dyDescent="0.25">
      <c r="D38" s="4">
        <v>33</v>
      </c>
      <c r="E38" s="5" t="s">
        <v>128</v>
      </c>
      <c r="F38" s="5" t="s">
        <v>97</v>
      </c>
      <c r="G38" s="5">
        <v>3220213840</v>
      </c>
      <c r="H38" s="4">
        <v>20</v>
      </c>
      <c r="I38" s="4">
        <f>H38*10/3.3</f>
        <v>60.606060606060609</v>
      </c>
      <c r="J38" s="12">
        <f>I38*20%</f>
        <v>12.121212121212123</v>
      </c>
      <c r="K38" s="2">
        <v>24</v>
      </c>
      <c r="L38" s="12">
        <f>K38*10/3.5</f>
        <v>68.571428571428569</v>
      </c>
      <c r="M38" s="12">
        <f>L38*30%</f>
        <v>20.571428571428569</v>
      </c>
      <c r="N38" s="2">
        <v>91</v>
      </c>
      <c r="O38" s="2">
        <f>N38*20%</f>
        <v>18.2</v>
      </c>
      <c r="P38" s="2">
        <v>84.2</v>
      </c>
      <c r="Q38" s="13">
        <f>P38*30%</f>
        <v>25.26</v>
      </c>
      <c r="R38" s="12">
        <f>Q38+O38+M38+J38</f>
        <v>76.152640692640688</v>
      </c>
      <c r="S38" s="2" t="s">
        <v>204</v>
      </c>
    </row>
    <row r="39" spans="4:19" x14ac:dyDescent="0.25">
      <c r="D39" s="4">
        <v>34</v>
      </c>
      <c r="E39" s="5" t="s">
        <v>129</v>
      </c>
      <c r="F39" s="5" t="s">
        <v>97</v>
      </c>
      <c r="G39" s="5">
        <v>3220213841</v>
      </c>
      <c r="H39" s="4">
        <v>26</v>
      </c>
      <c r="I39" s="4">
        <f>H39*10/3.3</f>
        <v>78.787878787878796</v>
      </c>
      <c r="J39" s="12">
        <f>I39*20%</f>
        <v>15.75757575757576</v>
      </c>
      <c r="K39" s="2">
        <v>30</v>
      </c>
      <c r="L39" s="12">
        <f>K39*10/3.5</f>
        <v>85.714285714285708</v>
      </c>
      <c r="M39" s="12">
        <f>L39*30%</f>
        <v>25.714285714285712</v>
      </c>
      <c r="N39" s="2">
        <v>91</v>
      </c>
      <c r="O39" s="2">
        <f>N39*20%</f>
        <v>18.2</v>
      </c>
      <c r="P39" s="2">
        <v>83</v>
      </c>
      <c r="Q39" s="13">
        <f>P39*30%</f>
        <v>24.9</v>
      </c>
      <c r="R39" s="12">
        <f>Q39+O39+M39+J39</f>
        <v>84.571861471861467</v>
      </c>
      <c r="S39" s="2" t="s">
        <v>204</v>
      </c>
    </row>
    <row r="40" spans="4:19" x14ac:dyDescent="0.25">
      <c r="D40" s="4">
        <v>35</v>
      </c>
      <c r="E40" s="5" t="s">
        <v>130</v>
      </c>
      <c r="F40" s="5" t="s">
        <v>97</v>
      </c>
      <c r="G40" s="5">
        <v>3220213842</v>
      </c>
      <c r="H40" s="4">
        <v>23</v>
      </c>
      <c r="I40" s="4">
        <f>H40*10/3.3</f>
        <v>69.696969696969703</v>
      </c>
      <c r="J40" s="12">
        <f>I40*20%</f>
        <v>13.939393939393941</v>
      </c>
      <c r="K40" s="2">
        <v>26</v>
      </c>
      <c r="L40" s="12">
        <f>K40*10/3.5</f>
        <v>74.285714285714292</v>
      </c>
      <c r="M40" s="12">
        <f>L40*30%</f>
        <v>22.285714285714288</v>
      </c>
      <c r="N40" s="2">
        <v>91</v>
      </c>
      <c r="O40" s="2">
        <f>N40*20%</f>
        <v>18.2</v>
      </c>
      <c r="P40" s="2">
        <v>85</v>
      </c>
      <c r="Q40" s="13">
        <f>P40*30%</f>
        <v>25.5</v>
      </c>
      <c r="R40" s="12">
        <f>Q40+O40+M40+J40</f>
        <v>79.925108225108232</v>
      </c>
      <c r="S40" s="2" t="s">
        <v>204</v>
      </c>
    </row>
    <row r="41" spans="4:19" x14ac:dyDescent="0.25">
      <c r="D41" s="4">
        <v>36</v>
      </c>
      <c r="E41" s="5" t="s">
        <v>131</v>
      </c>
      <c r="F41" s="5" t="s">
        <v>97</v>
      </c>
      <c r="G41" s="5">
        <v>3220213843</v>
      </c>
      <c r="H41" s="4">
        <v>23</v>
      </c>
      <c r="I41" s="4">
        <f>H41*10/3.3</f>
        <v>69.696969696969703</v>
      </c>
      <c r="J41" s="12">
        <f>I41*20%</f>
        <v>13.939393939393941</v>
      </c>
      <c r="K41" s="2">
        <v>26</v>
      </c>
      <c r="L41" s="12">
        <f>K41*10/3.5</f>
        <v>74.285714285714292</v>
      </c>
      <c r="M41" s="12">
        <f>L41*30%</f>
        <v>22.285714285714288</v>
      </c>
      <c r="N41" s="2">
        <v>91</v>
      </c>
      <c r="O41" s="2">
        <f>N41*20%</f>
        <v>18.2</v>
      </c>
      <c r="P41" s="2">
        <v>81</v>
      </c>
      <c r="Q41" s="13">
        <f>P41*30%</f>
        <v>24.3</v>
      </c>
      <c r="R41" s="12">
        <f>Q41+O41+M41+J41</f>
        <v>78.725108225108229</v>
      </c>
      <c r="S41" s="2" t="s">
        <v>204</v>
      </c>
    </row>
    <row r="42" spans="4:19" x14ac:dyDescent="0.25">
      <c r="D42" s="4">
        <v>37</v>
      </c>
      <c r="E42" s="5" t="s">
        <v>132</v>
      </c>
      <c r="F42" s="5" t="s">
        <v>97</v>
      </c>
      <c r="G42" s="5">
        <v>3220213844</v>
      </c>
      <c r="H42" s="4">
        <v>21</v>
      </c>
      <c r="I42" s="4">
        <f>H42*10/3.3</f>
        <v>63.63636363636364</v>
      </c>
      <c r="J42" s="12">
        <f>I42*20%</f>
        <v>12.727272727272728</v>
      </c>
      <c r="K42" s="2">
        <v>24</v>
      </c>
      <c r="L42" s="12">
        <f>K42*10/3.5</f>
        <v>68.571428571428569</v>
      </c>
      <c r="M42" s="12">
        <f>L42*30%</f>
        <v>20.571428571428569</v>
      </c>
      <c r="N42" s="2">
        <v>91</v>
      </c>
      <c r="O42" s="2">
        <f>N42*20%</f>
        <v>18.2</v>
      </c>
      <c r="P42" s="2">
        <v>87.1</v>
      </c>
      <c r="Q42" s="13">
        <f>P42*30%</f>
        <v>26.13</v>
      </c>
      <c r="R42" s="12">
        <f>Q42+O42+M42+J42</f>
        <v>77.628701298701301</v>
      </c>
      <c r="S42" s="2" t="s">
        <v>209</v>
      </c>
    </row>
    <row r="43" spans="4:19" x14ac:dyDescent="0.25">
      <c r="D43" s="4">
        <v>38</v>
      </c>
      <c r="E43" s="5" t="s">
        <v>133</v>
      </c>
      <c r="F43" s="5" t="s">
        <v>97</v>
      </c>
      <c r="G43" s="5">
        <v>3220213845</v>
      </c>
      <c r="H43" s="4">
        <v>19</v>
      </c>
      <c r="I43" s="4">
        <f>H43*10/3.3</f>
        <v>57.575757575757578</v>
      </c>
      <c r="J43" s="12">
        <f>I43*20%</f>
        <v>11.515151515151516</v>
      </c>
      <c r="K43" s="2">
        <v>20</v>
      </c>
      <c r="L43" s="12">
        <f>K43*10/3.5</f>
        <v>57.142857142857146</v>
      </c>
      <c r="M43" s="12">
        <f>L43*30%</f>
        <v>17.142857142857142</v>
      </c>
      <c r="N43" s="2">
        <v>91</v>
      </c>
      <c r="O43" s="2">
        <f>N43*20%</f>
        <v>18.2</v>
      </c>
      <c r="P43" s="2">
        <v>81.2</v>
      </c>
      <c r="Q43" s="13">
        <f>P43*30%</f>
        <v>24.36</v>
      </c>
      <c r="R43" s="12">
        <f>Q43+O43+M43+J43</f>
        <v>71.218008658008657</v>
      </c>
      <c r="S43" s="2" t="s">
        <v>209</v>
      </c>
    </row>
    <row r="44" spans="4:19" x14ac:dyDescent="0.25">
      <c r="D44" s="4">
        <v>39</v>
      </c>
      <c r="E44" s="5" t="s">
        <v>134</v>
      </c>
      <c r="F44" s="5" t="s">
        <v>97</v>
      </c>
      <c r="G44" s="5">
        <v>3220213846</v>
      </c>
      <c r="H44" s="4">
        <v>28</v>
      </c>
      <c r="I44" s="4">
        <f>H44*10/3.3</f>
        <v>84.848484848484858</v>
      </c>
      <c r="J44" s="12">
        <f>I44*20%</f>
        <v>16.969696969696972</v>
      </c>
      <c r="K44" s="2">
        <v>29</v>
      </c>
      <c r="L44" s="12">
        <f>K44*10/3.5</f>
        <v>82.857142857142861</v>
      </c>
      <c r="M44" s="12">
        <f>L44*30%</f>
        <v>24.857142857142858</v>
      </c>
      <c r="N44" s="2">
        <v>91</v>
      </c>
      <c r="O44" s="2">
        <f>N44*20%</f>
        <v>18.2</v>
      </c>
      <c r="P44" s="2">
        <v>85.1</v>
      </c>
      <c r="Q44" s="13">
        <f>P44*30%</f>
        <v>25.529999999999998</v>
      </c>
      <c r="R44" s="12">
        <f>Q44+O44+M44+J44</f>
        <v>85.55683982683982</v>
      </c>
      <c r="S44" s="2" t="s">
        <v>204</v>
      </c>
    </row>
    <row r="45" spans="4:19" x14ac:dyDescent="0.25">
      <c r="D45" s="4">
        <v>40</v>
      </c>
      <c r="E45" s="5" t="s">
        <v>135</v>
      </c>
      <c r="F45" s="5" t="s">
        <v>97</v>
      </c>
      <c r="G45" s="5">
        <v>3220213847</v>
      </c>
      <c r="H45" s="4">
        <v>25</v>
      </c>
      <c r="I45" s="4">
        <f>H45*10/3.3</f>
        <v>75.757575757575765</v>
      </c>
      <c r="J45" s="12">
        <f>I45*20%</f>
        <v>15.151515151515154</v>
      </c>
      <c r="K45" s="2">
        <v>23</v>
      </c>
      <c r="L45" s="12">
        <f>K45*10/3.5</f>
        <v>65.714285714285708</v>
      </c>
      <c r="M45" s="12">
        <f>L45*30%</f>
        <v>19.714285714285712</v>
      </c>
      <c r="N45" s="2">
        <v>91</v>
      </c>
      <c r="O45" s="2">
        <f>N45*20%</f>
        <v>18.2</v>
      </c>
      <c r="P45" s="2">
        <v>79.2</v>
      </c>
      <c r="Q45" s="13">
        <f>P45*30%</f>
        <v>23.76</v>
      </c>
      <c r="R45" s="12">
        <f>Q45+O45+M45+J45</f>
        <v>76.825800865800872</v>
      </c>
      <c r="S45" s="2" t="s">
        <v>209</v>
      </c>
    </row>
    <row r="46" spans="4:19" x14ac:dyDescent="0.25">
      <c r="D46" s="4">
        <v>41</v>
      </c>
      <c r="E46" s="5" t="s">
        <v>136</v>
      </c>
      <c r="F46" s="5" t="s">
        <v>97</v>
      </c>
      <c r="G46" s="5">
        <v>3220213849</v>
      </c>
      <c r="H46" s="4">
        <v>28</v>
      </c>
      <c r="I46" s="4">
        <f>H46*10/3.3</f>
        <v>84.848484848484858</v>
      </c>
      <c r="J46" s="12">
        <f>I46*20%</f>
        <v>16.969696969696972</v>
      </c>
      <c r="K46" s="2">
        <v>28</v>
      </c>
      <c r="L46" s="12">
        <f>K46*10/3.5</f>
        <v>80</v>
      </c>
      <c r="M46" s="12">
        <f>L46*30%</f>
        <v>24</v>
      </c>
      <c r="N46" s="2">
        <v>92</v>
      </c>
      <c r="O46" s="2">
        <f>N46*20%</f>
        <v>18.400000000000002</v>
      </c>
      <c r="P46" s="2">
        <v>88.4</v>
      </c>
      <c r="Q46" s="13">
        <f>P46*30%</f>
        <v>26.52</v>
      </c>
      <c r="R46" s="12">
        <f>Q46+O46+M46+J46</f>
        <v>85.889696969696971</v>
      </c>
      <c r="S46" s="2" t="s">
        <v>204</v>
      </c>
    </row>
    <row r="47" spans="4:19" x14ac:dyDescent="0.25">
      <c r="D47" s="4">
        <v>42</v>
      </c>
      <c r="E47" s="5" t="s">
        <v>137</v>
      </c>
      <c r="F47" s="5" t="s">
        <v>97</v>
      </c>
      <c r="G47" s="5">
        <v>3220213850</v>
      </c>
      <c r="H47" s="4">
        <v>22</v>
      </c>
      <c r="I47" s="4">
        <f>H47*10/3.3</f>
        <v>66.666666666666671</v>
      </c>
      <c r="J47" s="12">
        <f>I47*20%</f>
        <v>13.333333333333336</v>
      </c>
      <c r="K47" s="2">
        <v>25</v>
      </c>
      <c r="L47" s="12">
        <f>K47*10/3.5</f>
        <v>71.428571428571431</v>
      </c>
      <c r="M47" s="12">
        <f>L47*30%</f>
        <v>21.428571428571427</v>
      </c>
      <c r="N47" s="2">
        <v>92</v>
      </c>
      <c r="O47" s="2">
        <f>N47*20%</f>
        <v>18.400000000000002</v>
      </c>
      <c r="P47" s="2">
        <v>81</v>
      </c>
      <c r="Q47" s="13">
        <f>P47*30%</f>
        <v>24.3</v>
      </c>
      <c r="R47" s="12">
        <f>Q47+O47+M47+J47</f>
        <v>77.461904761904776</v>
      </c>
      <c r="S47" s="2" t="s">
        <v>204</v>
      </c>
    </row>
    <row r="48" spans="4:19" x14ac:dyDescent="0.25">
      <c r="D48" s="4">
        <v>43</v>
      </c>
      <c r="E48" s="5" t="s">
        <v>138</v>
      </c>
      <c r="F48" s="5" t="s">
        <v>97</v>
      </c>
      <c r="G48" s="5">
        <v>3220213851</v>
      </c>
      <c r="H48" s="4">
        <v>27</v>
      </c>
      <c r="I48" s="4">
        <f>H48*10/3.3</f>
        <v>81.818181818181827</v>
      </c>
      <c r="J48" s="12">
        <f>I48*20%</f>
        <v>16.363636363636367</v>
      </c>
      <c r="K48" s="2">
        <v>23</v>
      </c>
      <c r="L48" s="12">
        <f>K48*10/3.5</f>
        <v>65.714285714285708</v>
      </c>
      <c r="M48" s="12">
        <f>L48*30%</f>
        <v>19.714285714285712</v>
      </c>
      <c r="N48" s="2">
        <v>92</v>
      </c>
      <c r="O48" s="2">
        <f>N48*20%</f>
        <v>18.400000000000002</v>
      </c>
      <c r="P48" s="2">
        <v>85.2</v>
      </c>
      <c r="Q48" s="13">
        <f>P48*30%</f>
        <v>25.56</v>
      </c>
      <c r="R48" s="12">
        <f>Q48+O48+M48+J48</f>
        <v>80.037922077922076</v>
      </c>
      <c r="S48" s="2" t="s">
        <v>204</v>
      </c>
    </row>
    <row r="49" spans="4:19" x14ac:dyDescent="0.25">
      <c r="D49" s="4">
        <v>44</v>
      </c>
      <c r="E49" s="5" t="s">
        <v>139</v>
      </c>
      <c r="F49" s="5" t="s">
        <v>97</v>
      </c>
      <c r="G49" s="5">
        <v>3220213852</v>
      </c>
      <c r="H49" s="4">
        <v>29</v>
      </c>
      <c r="I49" s="4">
        <f>H49*10/3.3</f>
        <v>87.87878787878789</v>
      </c>
      <c r="J49" s="12">
        <f>I49*20%</f>
        <v>17.575757575757578</v>
      </c>
      <c r="K49" s="2">
        <v>27</v>
      </c>
      <c r="L49" s="12">
        <f>K49*10/3.5</f>
        <v>77.142857142857139</v>
      </c>
      <c r="M49" s="12">
        <f>L49*30%</f>
        <v>23.142857142857142</v>
      </c>
      <c r="N49" s="2">
        <v>92</v>
      </c>
      <c r="O49" s="2">
        <f>N49*20%</f>
        <v>18.400000000000002</v>
      </c>
      <c r="P49" s="2">
        <v>84.2</v>
      </c>
      <c r="Q49" s="13">
        <f>P49*30%</f>
        <v>25.26</v>
      </c>
      <c r="R49" s="12">
        <f>Q49+O49+M49+J49</f>
        <v>84.378614718614728</v>
      </c>
      <c r="S49" s="2" t="s">
        <v>204</v>
      </c>
    </row>
    <row r="50" spans="4:19" x14ac:dyDescent="0.25">
      <c r="D50" s="4">
        <v>45</v>
      </c>
      <c r="E50" s="5" t="s">
        <v>140</v>
      </c>
      <c r="F50" s="5" t="s">
        <v>97</v>
      </c>
      <c r="G50" s="5">
        <v>3220213853</v>
      </c>
      <c r="H50" s="4">
        <v>24</v>
      </c>
      <c r="I50" s="4">
        <f>H50*10/3.3</f>
        <v>72.727272727272734</v>
      </c>
      <c r="J50" s="12">
        <f>I50*20%</f>
        <v>14.545454545454547</v>
      </c>
      <c r="K50" s="2">
        <v>28</v>
      </c>
      <c r="L50" s="12">
        <f>K50*10/3.5</f>
        <v>80</v>
      </c>
      <c r="M50" s="12">
        <f>L50*30%</f>
        <v>24</v>
      </c>
      <c r="N50" s="2">
        <v>92</v>
      </c>
      <c r="O50" s="2">
        <f>N50*20%</f>
        <v>18.400000000000002</v>
      </c>
      <c r="P50" s="2">
        <v>84.2</v>
      </c>
      <c r="Q50" s="13">
        <f>P50*30%</f>
        <v>25.26</v>
      </c>
      <c r="R50" s="12">
        <f>Q50+O50+M50+J50</f>
        <v>82.205454545454543</v>
      </c>
      <c r="S50" s="2" t="s">
        <v>204</v>
      </c>
    </row>
    <row r="51" spans="4:19" x14ac:dyDescent="0.25">
      <c r="D51" s="4">
        <v>46</v>
      </c>
      <c r="E51" s="5" t="s">
        <v>141</v>
      </c>
      <c r="F51" s="5" t="s">
        <v>97</v>
      </c>
      <c r="G51" s="5">
        <v>3220213854</v>
      </c>
      <c r="H51" s="4">
        <v>28</v>
      </c>
      <c r="I51" s="4">
        <f>H51*10/3.3</f>
        <v>84.848484848484858</v>
      </c>
      <c r="J51" s="12">
        <f>I51*20%</f>
        <v>16.969696969696972</v>
      </c>
      <c r="K51" s="2">
        <v>27</v>
      </c>
      <c r="L51" s="12">
        <f>K51*10/3.5</f>
        <v>77.142857142857139</v>
      </c>
      <c r="M51" s="12">
        <f>L51*30%</f>
        <v>23.142857142857142</v>
      </c>
      <c r="N51" s="2">
        <v>92</v>
      </c>
      <c r="O51" s="2">
        <f>N51*20%</f>
        <v>18.400000000000002</v>
      </c>
      <c r="P51" s="2">
        <v>82.1</v>
      </c>
      <c r="Q51" s="13">
        <f>P51*30%</f>
        <v>24.63</v>
      </c>
      <c r="R51" s="12">
        <f>Q51+O51+M51+J51</f>
        <v>83.142554112554109</v>
      </c>
      <c r="S51" s="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AAB1-19EC-434D-AF18-14C4EFBCE84A}">
  <dimension ref="E2:T47"/>
  <sheetViews>
    <sheetView tabSelected="1" topLeftCell="E1" workbookViewId="0">
      <selection activeCell="V38" sqref="V38"/>
    </sheetView>
  </sheetViews>
  <sheetFormatPr defaultRowHeight="15" x14ac:dyDescent="0.25"/>
  <cols>
    <col min="5" max="5" width="7.28515625" customWidth="1"/>
    <col min="6" max="6" width="27.140625" customWidth="1"/>
    <col min="7" max="7" width="6.28515625" style="1" customWidth="1"/>
    <col min="8" max="8" width="11.5703125" customWidth="1"/>
    <col min="9" max="9" width="10.140625" customWidth="1"/>
    <col min="12" max="12" width="10.7109375" style="1" customWidth="1"/>
    <col min="16" max="16" width="7.85546875" customWidth="1"/>
    <col min="19" max="19" width="10.85546875" customWidth="1"/>
    <col min="20" max="20" width="9.140625" style="1"/>
  </cols>
  <sheetData>
    <row r="2" spans="5:20" x14ac:dyDescent="0.25">
      <c r="F2" s="9" t="s">
        <v>201</v>
      </c>
    </row>
    <row r="3" spans="5:20" x14ac:dyDescent="0.25">
      <c r="F3" s="9" t="s">
        <v>191</v>
      </c>
    </row>
    <row r="4" spans="5:20" x14ac:dyDescent="0.25">
      <c r="F4" s="9" t="s">
        <v>200</v>
      </c>
    </row>
    <row r="5" spans="5:20" x14ac:dyDescent="0.25">
      <c r="E5" s="2" t="s">
        <v>185</v>
      </c>
      <c r="F5" s="2" t="s">
        <v>187</v>
      </c>
      <c r="G5" s="2" t="s">
        <v>192</v>
      </c>
      <c r="H5" s="2" t="s">
        <v>189</v>
      </c>
      <c r="I5" s="2" t="s">
        <v>186</v>
      </c>
      <c r="J5" s="2" t="s">
        <v>195</v>
      </c>
      <c r="K5" s="11">
        <v>0.2</v>
      </c>
      <c r="L5" s="2" t="s">
        <v>194</v>
      </c>
      <c r="M5" s="2" t="s">
        <v>195</v>
      </c>
      <c r="N5" s="11">
        <v>0.3</v>
      </c>
      <c r="O5" s="2" t="s">
        <v>196</v>
      </c>
      <c r="P5" s="11">
        <v>0.2</v>
      </c>
      <c r="Q5" s="2" t="s">
        <v>197</v>
      </c>
      <c r="R5" s="11">
        <v>0.3</v>
      </c>
      <c r="S5" s="11" t="s">
        <v>208</v>
      </c>
      <c r="T5" s="2" t="s">
        <v>203</v>
      </c>
    </row>
    <row r="6" spans="5:20" x14ac:dyDescent="0.25">
      <c r="E6" s="4">
        <v>1</v>
      </c>
      <c r="F6" s="5" t="s">
        <v>180</v>
      </c>
      <c r="G6" s="7" t="s">
        <v>1</v>
      </c>
      <c r="H6" s="5">
        <v>3220223855</v>
      </c>
      <c r="I6" s="4">
        <v>25</v>
      </c>
      <c r="J6" s="12">
        <f>I6*10/3.5</f>
        <v>71.428571428571431</v>
      </c>
      <c r="K6" s="12">
        <f>J6*20%</f>
        <v>14.285714285714286</v>
      </c>
      <c r="L6" s="2">
        <v>30</v>
      </c>
      <c r="M6" s="12">
        <f>L6*10/3.5</f>
        <v>85.714285714285708</v>
      </c>
      <c r="N6" s="12">
        <f>M6*30%</f>
        <v>25.714285714285712</v>
      </c>
      <c r="O6" s="2">
        <v>91</v>
      </c>
      <c r="P6" s="2">
        <f>O6*20%</f>
        <v>18.2</v>
      </c>
      <c r="Q6" s="2">
        <v>74.3</v>
      </c>
      <c r="R6" s="14">
        <f>Q6*30%</f>
        <v>22.29</v>
      </c>
      <c r="S6" s="12">
        <f>R6+P6+N6+K6</f>
        <v>80.489999999999995</v>
      </c>
      <c r="T6" s="2" t="s">
        <v>204</v>
      </c>
    </row>
    <row r="7" spans="5:20" x14ac:dyDescent="0.25">
      <c r="E7" s="4">
        <v>2</v>
      </c>
      <c r="F7" s="5" t="s">
        <v>142</v>
      </c>
      <c r="G7" s="7" t="s">
        <v>1</v>
      </c>
      <c r="H7" s="5">
        <v>3220213856</v>
      </c>
      <c r="I7" s="4">
        <v>27</v>
      </c>
      <c r="J7" s="12">
        <f t="shared" ref="J7:J45" si="0">I7*10/3.5</f>
        <v>77.142857142857139</v>
      </c>
      <c r="K7" s="12">
        <f t="shared" ref="K7:K45" si="1">J7*20%</f>
        <v>15.428571428571429</v>
      </c>
      <c r="L7" s="2">
        <v>26</v>
      </c>
      <c r="M7" s="12">
        <f t="shared" ref="M7:M45" si="2">L7*10/3.5</f>
        <v>74.285714285714292</v>
      </c>
      <c r="N7" s="12">
        <f t="shared" ref="N7:N45" si="3">M7*30%</f>
        <v>22.285714285714288</v>
      </c>
      <c r="O7" s="2">
        <v>91</v>
      </c>
      <c r="P7" s="2">
        <f t="shared" ref="P7:P45" si="4">O7*20%</f>
        <v>18.2</v>
      </c>
      <c r="Q7" s="2">
        <v>84.6</v>
      </c>
      <c r="R7" s="13">
        <f t="shared" ref="R7:R45" si="5">Q7*30%</f>
        <v>25.38</v>
      </c>
      <c r="S7" s="12">
        <f t="shared" ref="S7:S45" si="6">R7+P7+N7+K7</f>
        <v>81.294285714285721</v>
      </c>
      <c r="T7" s="2" t="s">
        <v>204</v>
      </c>
    </row>
    <row r="8" spans="5:20" x14ac:dyDescent="0.25">
      <c r="E8" s="4">
        <v>3</v>
      </c>
      <c r="F8" s="5" t="s">
        <v>143</v>
      </c>
      <c r="G8" s="7" t="s">
        <v>1</v>
      </c>
      <c r="H8" s="5">
        <v>3220213857</v>
      </c>
      <c r="I8" s="4">
        <v>22</v>
      </c>
      <c r="J8" s="12">
        <f t="shared" si="0"/>
        <v>62.857142857142854</v>
      </c>
      <c r="K8" s="12">
        <f t="shared" si="1"/>
        <v>12.571428571428571</v>
      </c>
      <c r="L8" s="2">
        <v>28</v>
      </c>
      <c r="M8" s="12">
        <f t="shared" si="2"/>
        <v>80</v>
      </c>
      <c r="N8" s="12">
        <f t="shared" si="3"/>
        <v>24</v>
      </c>
      <c r="O8" s="2">
        <v>91</v>
      </c>
      <c r="P8" s="2">
        <f t="shared" si="4"/>
        <v>18.2</v>
      </c>
      <c r="Q8" s="2">
        <v>83.5</v>
      </c>
      <c r="R8" s="13">
        <f t="shared" si="5"/>
        <v>25.05</v>
      </c>
      <c r="S8" s="12">
        <f t="shared" si="6"/>
        <v>79.821428571428569</v>
      </c>
      <c r="T8" s="2" t="s">
        <v>204</v>
      </c>
    </row>
    <row r="9" spans="5:20" x14ac:dyDescent="0.25">
      <c r="E9" s="4">
        <v>4</v>
      </c>
      <c r="F9" s="5" t="s">
        <v>198</v>
      </c>
      <c r="G9" s="7" t="s">
        <v>1</v>
      </c>
      <c r="H9" s="5">
        <v>3220213858</v>
      </c>
      <c r="I9" s="4">
        <v>26</v>
      </c>
      <c r="J9" s="12">
        <f t="shared" si="0"/>
        <v>74.285714285714292</v>
      </c>
      <c r="K9" s="12">
        <f t="shared" si="1"/>
        <v>14.857142857142859</v>
      </c>
      <c r="L9" s="2">
        <v>30</v>
      </c>
      <c r="M9" s="12">
        <f t="shared" si="2"/>
        <v>85.714285714285708</v>
      </c>
      <c r="N9" s="12">
        <f t="shared" si="3"/>
        <v>25.714285714285712</v>
      </c>
      <c r="O9" s="2">
        <v>91</v>
      </c>
      <c r="P9" s="2">
        <f t="shared" si="4"/>
        <v>18.2</v>
      </c>
      <c r="Q9" s="2">
        <v>82</v>
      </c>
      <c r="R9" s="13">
        <f t="shared" si="5"/>
        <v>24.599999999999998</v>
      </c>
      <c r="S9" s="12">
        <f t="shared" si="6"/>
        <v>83.371428571428567</v>
      </c>
      <c r="T9" s="2" t="s">
        <v>204</v>
      </c>
    </row>
    <row r="10" spans="5:20" x14ac:dyDescent="0.25">
      <c r="E10" s="4">
        <v>5</v>
      </c>
      <c r="F10" s="5" t="s">
        <v>144</v>
      </c>
      <c r="G10" s="7" t="s">
        <v>1</v>
      </c>
      <c r="H10" s="5">
        <v>3220213859</v>
      </c>
      <c r="I10" s="4">
        <v>25</v>
      </c>
      <c r="J10" s="12">
        <f t="shared" si="0"/>
        <v>71.428571428571431</v>
      </c>
      <c r="K10" s="12">
        <f t="shared" si="1"/>
        <v>14.285714285714286</v>
      </c>
      <c r="L10" s="2">
        <v>27</v>
      </c>
      <c r="M10" s="12">
        <f t="shared" si="2"/>
        <v>77.142857142857139</v>
      </c>
      <c r="N10" s="12">
        <f t="shared" si="3"/>
        <v>23.142857142857142</v>
      </c>
      <c r="O10" s="2">
        <v>91</v>
      </c>
      <c r="P10" s="2">
        <f t="shared" si="4"/>
        <v>18.2</v>
      </c>
      <c r="Q10" s="2">
        <v>84.3</v>
      </c>
      <c r="R10" s="13">
        <f t="shared" si="5"/>
        <v>25.29</v>
      </c>
      <c r="S10" s="12">
        <f t="shared" si="6"/>
        <v>80.918571428571425</v>
      </c>
      <c r="T10" s="2" t="s">
        <v>204</v>
      </c>
    </row>
    <row r="11" spans="5:20" x14ac:dyDescent="0.25">
      <c r="E11" s="4">
        <v>6</v>
      </c>
      <c r="F11" s="5" t="s">
        <v>145</v>
      </c>
      <c r="G11" s="7" t="s">
        <v>1</v>
      </c>
      <c r="H11" s="5">
        <v>3220213860</v>
      </c>
      <c r="I11" s="4">
        <v>25</v>
      </c>
      <c r="J11" s="12">
        <f t="shared" si="0"/>
        <v>71.428571428571431</v>
      </c>
      <c r="K11" s="12">
        <f t="shared" si="1"/>
        <v>14.285714285714286</v>
      </c>
      <c r="L11" s="2">
        <v>25</v>
      </c>
      <c r="M11" s="12">
        <f t="shared" si="2"/>
        <v>71.428571428571431</v>
      </c>
      <c r="N11" s="12">
        <f t="shared" si="3"/>
        <v>21.428571428571427</v>
      </c>
      <c r="O11" s="2">
        <v>93</v>
      </c>
      <c r="P11" s="2">
        <f t="shared" si="4"/>
        <v>18.600000000000001</v>
      </c>
      <c r="Q11" s="2">
        <v>84.3</v>
      </c>
      <c r="R11" s="13">
        <f t="shared" si="5"/>
        <v>25.29</v>
      </c>
      <c r="S11" s="12">
        <f t="shared" si="6"/>
        <v>79.604285714285723</v>
      </c>
      <c r="T11" s="2" t="s">
        <v>204</v>
      </c>
    </row>
    <row r="12" spans="5:20" x14ac:dyDescent="0.25">
      <c r="E12" s="4">
        <v>7</v>
      </c>
      <c r="F12" s="5" t="s">
        <v>146</v>
      </c>
      <c r="G12" s="7" t="s">
        <v>1</v>
      </c>
      <c r="H12" s="5">
        <v>3220213861</v>
      </c>
      <c r="I12" s="4">
        <v>25</v>
      </c>
      <c r="J12" s="12">
        <f t="shared" si="0"/>
        <v>71.428571428571431</v>
      </c>
      <c r="K12" s="12">
        <f t="shared" si="1"/>
        <v>14.285714285714286</v>
      </c>
      <c r="L12" s="2">
        <v>25</v>
      </c>
      <c r="M12" s="12">
        <f t="shared" si="2"/>
        <v>71.428571428571431</v>
      </c>
      <c r="N12" s="12">
        <f t="shared" si="3"/>
        <v>21.428571428571427</v>
      </c>
      <c r="O12" s="2">
        <v>91</v>
      </c>
      <c r="P12" s="2">
        <f t="shared" si="4"/>
        <v>18.2</v>
      </c>
      <c r="Q12" s="2">
        <v>80.5</v>
      </c>
      <c r="R12" s="13">
        <f t="shared" si="5"/>
        <v>24.15</v>
      </c>
      <c r="S12" s="12">
        <f t="shared" si="6"/>
        <v>78.064285714285717</v>
      </c>
      <c r="T12" s="2" t="s">
        <v>209</v>
      </c>
    </row>
    <row r="13" spans="5:20" x14ac:dyDescent="0.25">
      <c r="E13" s="4">
        <v>8</v>
      </c>
      <c r="F13" s="5" t="s">
        <v>147</v>
      </c>
      <c r="G13" s="7" t="s">
        <v>1</v>
      </c>
      <c r="H13" s="5">
        <v>3220213862</v>
      </c>
      <c r="I13" s="4">
        <v>27</v>
      </c>
      <c r="J13" s="12">
        <f t="shared" si="0"/>
        <v>77.142857142857139</v>
      </c>
      <c r="K13" s="12">
        <f t="shared" si="1"/>
        <v>15.428571428571429</v>
      </c>
      <c r="L13" s="2">
        <v>26</v>
      </c>
      <c r="M13" s="12">
        <f t="shared" si="2"/>
        <v>74.285714285714292</v>
      </c>
      <c r="N13" s="12">
        <f t="shared" si="3"/>
        <v>22.285714285714288</v>
      </c>
      <c r="O13" s="2">
        <v>92</v>
      </c>
      <c r="P13" s="2">
        <f t="shared" si="4"/>
        <v>18.400000000000002</v>
      </c>
      <c r="Q13" s="2">
        <v>84</v>
      </c>
      <c r="R13" s="13">
        <f t="shared" si="5"/>
        <v>25.2</v>
      </c>
      <c r="S13" s="12">
        <f t="shared" si="6"/>
        <v>81.314285714285717</v>
      </c>
      <c r="T13" s="2" t="s">
        <v>204</v>
      </c>
    </row>
    <row r="14" spans="5:20" x14ac:dyDescent="0.25">
      <c r="E14" s="4">
        <v>9</v>
      </c>
      <c r="F14" s="5" t="s">
        <v>148</v>
      </c>
      <c r="G14" s="7" t="s">
        <v>1</v>
      </c>
      <c r="H14" s="5">
        <v>3220213864</v>
      </c>
      <c r="I14" s="4">
        <v>23</v>
      </c>
      <c r="J14" s="12">
        <f t="shared" si="0"/>
        <v>65.714285714285708</v>
      </c>
      <c r="K14" s="12">
        <f t="shared" si="1"/>
        <v>13.142857142857142</v>
      </c>
      <c r="L14" s="2">
        <v>26</v>
      </c>
      <c r="M14" s="12">
        <f t="shared" si="2"/>
        <v>74.285714285714292</v>
      </c>
      <c r="N14" s="12">
        <f t="shared" si="3"/>
        <v>22.285714285714288</v>
      </c>
      <c r="O14" s="2">
        <v>92</v>
      </c>
      <c r="P14" s="2">
        <f t="shared" si="4"/>
        <v>18.400000000000002</v>
      </c>
      <c r="Q14" s="2">
        <v>81.3</v>
      </c>
      <c r="R14" s="13">
        <f t="shared" si="5"/>
        <v>24.389999999999997</v>
      </c>
      <c r="S14" s="12">
        <f t="shared" si="6"/>
        <v>78.218571428571423</v>
      </c>
      <c r="T14" s="2" t="s">
        <v>209</v>
      </c>
    </row>
    <row r="15" spans="5:20" x14ac:dyDescent="0.25">
      <c r="E15" s="4">
        <v>10</v>
      </c>
      <c r="F15" s="5" t="s">
        <v>149</v>
      </c>
      <c r="G15" s="7" t="s">
        <v>1</v>
      </c>
      <c r="H15" s="5">
        <v>3220213865</v>
      </c>
      <c r="I15" s="4">
        <v>28</v>
      </c>
      <c r="J15" s="12">
        <f t="shared" si="0"/>
        <v>80</v>
      </c>
      <c r="K15" s="12">
        <f t="shared" si="1"/>
        <v>16</v>
      </c>
      <c r="L15" s="2">
        <v>26</v>
      </c>
      <c r="M15" s="12">
        <f t="shared" si="2"/>
        <v>74.285714285714292</v>
      </c>
      <c r="N15" s="12">
        <f t="shared" si="3"/>
        <v>22.285714285714288</v>
      </c>
      <c r="O15" s="2">
        <v>92</v>
      </c>
      <c r="P15" s="2">
        <f t="shared" si="4"/>
        <v>18.400000000000002</v>
      </c>
      <c r="Q15" s="2">
        <v>84.9</v>
      </c>
      <c r="R15" s="13">
        <f t="shared" si="5"/>
        <v>25.470000000000002</v>
      </c>
      <c r="S15" s="12">
        <f t="shared" si="6"/>
        <v>82.155714285714296</v>
      </c>
      <c r="T15" s="2" t="s">
        <v>204</v>
      </c>
    </row>
    <row r="16" spans="5:20" x14ac:dyDescent="0.25">
      <c r="E16" s="4">
        <v>11</v>
      </c>
      <c r="F16" s="5" t="s">
        <v>150</v>
      </c>
      <c r="G16" s="7" t="s">
        <v>1</v>
      </c>
      <c r="H16" s="5">
        <v>3220213866</v>
      </c>
      <c r="I16" s="4">
        <v>23</v>
      </c>
      <c r="J16" s="12">
        <f t="shared" si="0"/>
        <v>65.714285714285708</v>
      </c>
      <c r="K16" s="12">
        <f t="shared" si="1"/>
        <v>13.142857142857142</v>
      </c>
      <c r="L16" s="2">
        <v>29</v>
      </c>
      <c r="M16" s="12">
        <f t="shared" si="2"/>
        <v>82.857142857142861</v>
      </c>
      <c r="N16" s="12">
        <f t="shared" si="3"/>
        <v>24.857142857142858</v>
      </c>
      <c r="O16" s="2">
        <v>92</v>
      </c>
      <c r="P16" s="2">
        <f t="shared" si="4"/>
        <v>18.400000000000002</v>
      </c>
      <c r="Q16" s="2">
        <v>85</v>
      </c>
      <c r="R16" s="13">
        <f t="shared" si="5"/>
        <v>25.5</v>
      </c>
      <c r="S16" s="12">
        <f t="shared" si="6"/>
        <v>81.900000000000006</v>
      </c>
      <c r="T16" s="2" t="s">
        <v>204</v>
      </c>
    </row>
    <row r="17" spans="5:20" x14ac:dyDescent="0.25">
      <c r="E17" s="4">
        <v>12</v>
      </c>
      <c r="F17" s="5" t="s">
        <v>151</v>
      </c>
      <c r="G17" s="7" t="s">
        <v>1</v>
      </c>
      <c r="H17" s="5">
        <v>3220213867</v>
      </c>
      <c r="I17" s="4">
        <v>21</v>
      </c>
      <c r="J17" s="12">
        <f t="shared" si="0"/>
        <v>60</v>
      </c>
      <c r="K17" s="12">
        <f t="shared" si="1"/>
        <v>12</v>
      </c>
      <c r="L17" s="2">
        <v>27</v>
      </c>
      <c r="M17" s="12">
        <f t="shared" si="2"/>
        <v>77.142857142857139</v>
      </c>
      <c r="N17" s="12">
        <f t="shared" si="3"/>
        <v>23.142857142857142</v>
      </c>
      <c r="O17" s="2">
        <v>92</v>
      </c>
      <c r="P17" s="2">
        <f t="shared" si="4"/>
        <v>18.400000000000002</v>
      </c>
      <c r="Q17" s="2">
        <v>81.8</v>
      </c>
      <c r="R17" s="13">
        <f t="shared" si="5"/>
        <v>24.54</v>
      </c>
      <c r="S17" s="12">
        <f t="shared" si="6"/>
        <v>78.082857142857137</v>
      </c>
      <c r="T17" s="2" t="s">
        <v>209</v>
      </c>
    </row>
    <row r="18" spans="5:20" x14ac:dyDescent="0.25">
      <c r="E18" s="4">
        <v>13</v>
      </c>
      <c r="F18" s="5" t="s">
        <v>152</v>
      </c>
      <c r="G18" s="7" t="s">
        <v>1</v>
      </c>
      <c r="H18" s="5">
        <v>3220213871</v>
      </c>
      <c r="I18" s="4">
        <v>29</v>
      </c>
      <c r="J18" s="12">
        <f t="shared" si="0"/>
        <v>82.857142857142861</v>
      </c>
      <c r="K18" s="12">
        <f t="shared" si="1"/>
        <v>16.571428571428573</v>
      </c>
      <c r="L18" s="2">
        <v>27</v>
      </c>
      <c r="M18" s="12">
        <f t="shared" si="2"/>
        <v>77.142857142857139</v>
      </c>
      <c r="N18" s="12">
        <f t="shared" si="3"/>
        <v>23.142857142857142</v>
      </c>
      <c r="O18" s="2">
        <v>92</v>
      </c>
      <c r="P18" s="2">
        <f t="shared" si="4"/>
        <v>18.400000000000002</v>
      </c>
      <c r="Q18" s="2">
        <v>84.9</v>
      </c>
      <c r="R18" s="13">
        <f t="shared" si="5"/>
        <v>25.470000000000002</v>
      </c>
      <c r="S18" s="12">
        <f t="shared" si="6"/>
        <v>83.584285714285713</v>
      </c>
      <c r="T18" s="2" t="s">
        <v>204</v>
      </c>
    </row>
    <row r="19" spans="5:20" x14ac:dyDescent="0.25">
      <c r="E19" s="4">
        <v>14</v>
      </c>
      <c r="F19" s="5" t="s">
        <v>153</v>
      </c>
      <c r="G19" s="7" t="s">
        <v>1</v>
      </c>
      <c r="H19" s="5">
        <v>3220213872</v>
      </c>
      <c r="I19" s="4">
        <v>21</v>
      </c>
      <c r="J19" s="12">
        <f t="shared" si="0"/>
        <v>60</v>
      </c>
      <c r="K19" s="12">
        <f t="shared" si="1"/>
        <v>12</v>
      </c>
      <c r="L19" s="2">
        <v>27</v>
      </c>
      <c r="M19" s="12">
        <f t="shared" si="2"/>
        <v>77.142857142857139</v>
      </c>
      <c r="N19" s="12">
        <f t="shared" si="3"/>
        <v>23.142857142857142</v>
      </c>
      <c r="O19" s="2">
        <v>92</v>
      </c>
      <c r="P19" s="2">
        <f t="shared" si="4"/>
        <v>18.400000000000002</v>
      </c>
      <c r="Q19" s="2">
        <v>87.9</v>
      </c>
      <c r="R19" s="13">
        <f t="shared" si="5"/>
        <v>26.37</v>
      </c>
      <c r="S19" s="12">
        <f t="shared" si="6"/>
        <v>79.912857142857149</v>
      </c>
      <c r="T19" s="2" t="s">
        <v>204</v>
      </c>
    </row>
    <row r="20" spans="5:20" x14ac:dyDescent="0.25">
      <c r="E20" s="4">
        <v>15</v>
      </c>
      <c r="F20" s="5" t="s">
        <v>154</v>
      </c>
      <c r="G20" s="7" t="s">
        <v>1</v>
      </c>
      <c r="H20" s="5">
        <v>3220213874</v>
      </c>
      <c r="I20" s="4">
        <v>15</v>
      </c>
      <c r="J20" s="12">
        <f t="shared" si="0"/>
        <v>42.857142857142854</v>
      </c>
      <c r="K20" s="12">
        <f t="shared" si="1"/>
        <v>8.5714285714285712</v>
      </c>
      <c r="L20" s="2">
        <v>24</v>
      </c>
      <c r="M20" s="12">
        <f t="shared" si="2"/>
        <v>68.571428571428569</v>
      </c>
      <c r="N20" s="12">
        <f t="shared" si="3"/>
        <v>20.571428571428569</v>
      </c>
      <c r="O20" s="2">
        <v>92</v>
      </c>
      <c r="P20" s="2">
        <f t="shared" si="4"/>
        <v>18.400000000000002</v>
      </c>
      <c r="Q20" s="2">
        <v>83.7</v>
      </c>
      <c r="R20" s="13">
        <f t="shared" si="5"/>
        <v>25.11</v>
      </c>
      <c r="S20" s="12">
        <f t="shared" si="6"/>
        <v>72.652857142857144</v>
      </c>
      <c r="T20" s="2" t="s">
        <v>209</v>
      </c>
    </row>
    <row r="21" spans="5:20" x14ac:dyDescent="0.25">
      <c r="E21" s="4">
        <v>16</v>
      </c>
      <c r="F21" s="5" t="s">
        <v>155</v>
      </c>
      <c r="G21" s="7" t="s">
        <v>1</v>
      </c>
      <c r="H21" s="5">
        <v>3220213875</v>
      </c>
      <c r="I21" s="4">
        <v>21</v>
      </c>
      <c r="J21" s="12">
        <f t="shared" si="0"/>
        <v>60</v>
      </c>
      <c r="K21" s="12">
        <f t="shared" si="1"/>
        <v>12</v>
      </c>
      <c r="L21" s="2">
        <v>26</v>
      </c>
      <c r="M21" s="12">
        <f t="shared" si="2"/>
        <v>74.285714285714292</v>
      </c>
      <c r="N21" s="12">
        <f t="shared" si="3"/>
        <v>22.285714285714288</v>
      </c>
      <c r="O21" s="2">
        <v>90</v>
      </c>
      <c r="P21" s="2">
        <f t="shared" si="4"/>
        <v>18</v>
      </c>
      <c r="Q21" s="2">
        <v>91.1</v>
      </c>
      <c r="R21" s="13">
        <f t="shared" si="5"/>
        <v>27.33</v>
      </c>
      <c r="S21" s="12">
        <f t="shared" si="6"/>
        <v>79.61571428571429</v>
      </c>
      <c r="T21" s="2" t="s">
        <v>204</v>
      </c>
    </row>
    <row r="22" spans="5:20" x14ac:dyDescent="0.25">
      <c r="E22" s="4">
        <v>17</v>
      </c>
      <c r="F22" s="5" t="s">
        <v>156</v>
      </c>
      <c r="G22" s="7" t="s">
        <v>1</v>
      </c>
      <c r="H22" s="5">
        <v>3220213877</v>
      </c>
      <c r="I22" s="4">
        <v>23</v>
      </c>
      <c r="J22" s="12">
        <f t="shared" si="0"/>
        <v>65.714285714285708</v>
      </c>
      <c r="K22" s="12">
        <f t="shared" si="1"/>
        <v>13.142857142857142</v>
      </c>
      <c r="L22" s="2">
        <v>19</v>
      </c>
      <c r="M22" s="12">
        <f t="shared" si="2"/>
        <v>54.285714285714285</v>
      </c>
      <c r="N22" s="12">
        <f t="shared" si="3"/>
        <v>16.285714285714285</v>
      </c>
      <c r="O22" s="2">
        <v>90</v>
      </c>
      <c r="P22" s="2">
        <f t="shared" si="4"/>
        <v>18</v>
      </c>
      <c r="Q22" s="2">
        <v>87.1</v>
      </c>
      <c r="R22" s="13">
        <f t="shared" si="5"/>
        <v>26.13</v>
      </c>
      <c r="S22" s="12">
        <f t="shared" si="6"/>
        <v>73.558571428571426</v>
      </c>
      <c r="T22" s="2" t="s">
        <v>209</v>
      </c>
    </row>
    <row r="23" spans="5:20" x14ac:dyDescent="0.25">
      <c r="E23" s="4">
        <v>18</v>
      </c>
      <c r="F23" s="5" t="s">
        <v>157</v>
      </c>
      <c r="G23" s="7" t="s">
        <v>1</v>
      </c>
      <c r="H23" s="5">
        <v>3220213878</v>
      </c>
      <c r="I23" s="4">
        <v>20</v>
      </c>
      <c r="J23" s="12">
        <f t="shared" si="0"/>
        <v>57.142857142857146</v>
      </c>
      <c r="K23" s="12">
        <f t="shared" si="1"/>
        <v>11.428571428571431</v>
      </c>
      <c r="L23" s="2">
        <v>21</v>
      </c>
      <c r="M23" s="12">
        <f t="shared" si="2"/>
        <v>60</v>
      </c>
      <c r="N23" s="12">
        <f t="shared" si="3"/>
        <v>18</v>
      </c>
      <c r="O23" s="2">
        <v>90</v>
      </c>
      <c r="P23" s="2">
        <f t="shared" si="4"/>
        <v>18</v>
      </c>
      <c r="Q23" s="2">
        <v>82.7</v>
      </c>
      <c r="R23" s="13">
        <f t="shared" si="5"/>
        <v>24.81</v>
      </c>
      <c r="S23" s="12">
        <f t="shared" si="6"/>
        <v>72.238571428571433</v>
      </c>
      <c r="T23" s="2" t="s">
        <v>209</v>
      </c>
    </row>
    <row r="24" spans="5:20" x14ac:dyDescent="0.25">
      <c r="E24" s="4">
        <v>19</v>
      </c>
      <c r="F24" s="5" t="s">
        <v>158</v>
      </c>
      <c r="G24" s="7" t="s">
        <v>1</v>
      </c>
      <c r="H24" s="5">
        <v>3220213879</v>
      </c>
      <c r="I24" s="4">
        <v>30</v>
      </c>
      <c r="J24" s="12">
        <f t="shared" si="0"/>
        <v>85.714285714285708</v>
      </c>
      <c r="K24" s="12">
        <f t="shared" si="1"/>
        <v>17.142857142857142</v>
      </c>
      <c r="L24" s="2">
        <v>32</v>
      </c>
      <c r="M24" s="12">
        <f t="shared" si="2"/>
        <v>91.428571428571431</v>
      </c>
      <c r="N24" s="12">
        <f t="shared" si="3"/>
        <v>27.428571428571427</v>
      </c>
      <c r="O24" s="2">
        <v>90</v>
      </c>
      <c r="P24" s="2">
        <f t="shared" si="4"/>
        <v>18</v>
      </c>
      <c r="Q24" s="2">
        <v>91</v>
      </c>
      <c r="R24" s="13">
        <f t="shared" si="5"/>
        <v>27.3</v>
      </c>
      <c r="S24" s="12">
        <f t="shared" si="6"/>
        <v>89.871428571428567</v>
      </c>
      <c r="T24" s="2" t="s">
        <v>204</v>
      </c>
    </row>
    <row r="25" spans="5:20" x14ac:dyDescent="0.25">
      <c r="E25" s="4">
        <v>20</v>
      </c>
      <c r="F25" s="5" t="s">
        <v>159</v>
      </c>
      <c r="G25" s="7" t="s">
        <v>1</v>
      </c>
      <c r="H25" s="5">
        <v>3220213880</v>
      </c>
      <c r="I25" s="4">
        <v>25</v>
      </c>
      <c r="J25" s="12">
        <f t="shared" si="0"/>
        <v>71.428571428571431</v>
      </c>
      <c r="K25" s="12">
        <f t="shared" si="1"/>
        <v>14.285714285714286</v>
      </c>
      <c r="L25" s="2">
        <v>25</v>
      </c>
      <c r="M25" s="12">
        <f t="shared" si="2"/>
        <v>71.428571428571431</v>
      </c>
      <c r="N25" s="12">
        <f t="shared" si="3"/>
        <v>21.428571428571427</v>
      </c>
      <c r="O25" s="2">
        <v>92</v>
      </c>
      <c r="P25" s="2">
        <f t="shared" si="4"/>
        <v>18.400000000000002</v>
      </c>
      <c r="Q25" s="2">
        <v>85.1</v>
      </c>
      <c r="R25" s="13">
        <f t="shared" si="5"/>
        <v>25.529999999999998</v>
      </c>
      <c r="S25" s="12">
        <f t="shared" si="6"/>
        <v>79.644285714285715</v>
      </c>
      <c r="T25" s="2" t="s">
        <v>204</v>
      </c>
    </row>
    <row r="26" spans="5:20" x14ac:dyDescent="0.25">
      <c r="E26" s="4">
        <v>21</v>
      </c>
      <c r="F26" s="5" t="s">
        <v>160</v>
      </c>
      <c r="G26" s="7" t="s">
        <v>1</v>
      </c>
      <c r="H26" s="5">
        <v>3220213881</v>
      </c>
      <c r="I26" s="4">
        <v>21</v>
      </c>
      <c r="J26" s="12">
        <f t="shared" si="0"/>
        <v>60</v>
      </c>
      <c r="K26" s="12">
        <f t="shared" si="1"/>
        <v>12</v>
      </c>
      <c r="L26" s="2">
        <v>26</v>
      </c>
      <c r="M26" s="12">
        <f t="shared" si="2"/>
        <v>74.285714285714292</v>
      </c>
      <c r="N26" s="12">
        <f t="shared" si="3"/>
        <v>22.285714285714288</v>
      </c>
      <c r="O26" s="2">
        <v>91</v>
      </c>
      <c r="P26" s="2">
        <f t="shared" si="4"/>
        <v>18.2</v>
      </c>
      <c r="Q26" s="2">
        <v>81.8</v>
      </c>
      <c r="R26" s="13">
        <f t="shared" si="5"/>
        <v>24.54</v>
      </c>
      <c r="S26" s="12">
        <f t="shared" si="6"/>
        <v>77.025714285714287</v>
      </c>
      <c r="T26" s="2" t="s">
        <v>209</v>
      </c>
    </row>
    <row r="27" spans="5:20" x14ac:dyDescent="0.25">
      <c r="E27" s="4">
        <v>22</v>
      </c>
      <c r="F27" s="5" t="s">
        <v>161</v>
      </c>
      <c r="G27" s="7" t="s">
        <v>1</v>
      </c>
      <c r="H27" s="5">
        <v>3220213882</v>
      </c>
      <c r="I27" s="4">
        <v>22</v>
      </c>
      <c r="J27" s="12">
        <f t="shared" si="0"/>
        <v>62.857142857142854</v>
      </c>
      <c r="K27" s="12">
        <f t="shared" si="1"/>
        <v>12.571428571428571</v>
      </c>
      <c r="L27" s="2">
        <v>23</v>
      </c>
      <c r="M27" s="12">
        <f t="shared" si="2"/>
        <v>65.714285714285708</v>
      </c>
      <c r="N27" s="12">
        <f t="shared" si="3"/>
        <v>19.714285714285712</v>
      </c>
      <c r="O27" s="2">
        <v>90</v>
      </c>
      <c r="P27" s="2">
        <f t="shared" si="4"/>
        <v>18</v>
      </c>
      <c r="Q27" s="2">
        <v>89.1</v>
      </c>
      <c r="R27" s="13">
        <f t="shared" si="5"/>
        <v>26.729999999999997</v>
      </c>
      <c r="S27" s="12">
        <f t="shared" si="6"/>
        <v>77.015714285714282</v>
      </c>
      <c r="T27" s="2" t="s">
        <v>209</v>
      </c>
    </row>
    <row r="28" spans="5:20" x14ac:dyDescent="0.25">
      <c r="E28" s="4">
        <v>23</v>
      </c>
      <c r="F28" s="5" t="s">
        <v>162</v>
      </c>
      <c r="G28" s="7" t="s">
        <v>1</v>
      </c>
      <c r="H28" s="5">
        <v>3220213883</v>
      </c>
      <c r="I28" s="4">
        <v>22</v>
      </c>
      <c r="J28" s="12">
        <f t="shared" si="0"/>
        <v>62.857142857142854</v>
      </c>
      <c r="K28" s="12">
        <f t="shared" si="1"/>
        <v>12.571428571428571</v>
      </c>
      <c r="L28" s="2">
        <v>19</v>
      </c>
      <c r="M28" s="12">
        <f t="shared" si="2"/>
        <v>54.285714285714285</v>
      </c>
      <c r="N28" s="12">
        <f t="shared" si="3"/>
        <v>16.285714285714285</v>
      </c>
      <c r="O28" s="2">
        <v>90</v>
      </c>
      <c r="P28" s="2">
        <f t="shared" si="4"/>
        <v>18</v>
      </c>
      <c r="Q28" s="2">
        <v>84</v>
      </c>
      <c r="R28" s="13">
        <f t="shared" si="5"/>
        <v>25.2</v>
      </c>
      <c r="S28" s="12">
        <f t="shared" si="6"/>
        <v>72.057142857142864</v>
      </c>
      <c r="T28" s="2" t="s">
        <v>209</v>
      </c>
    </row>
    <row r="29" spans="5:20" x14ac:dyDescent="0.25">
      <c r="E29" s="4">
        <v>24</v>
      </c>
      <c r="F29" s="5" t="s">
        <v>163</v>
      </c>
      <c r="G29" s="7" t="s">
        <v>1</v>
      </c>
      <c r="H29" s="5">
        <v>3220213884</v>
      </c>
      <c r="I29" s="4">
        <v>15</v>
      </c>
      <c r="J29" s="12">
        <f t="shared" si="0"/>
        <v>42.857142857142854</v>
      </c>
      <c r="K29" s="12">
        <f t="shared" si="1"/>
        <v>8.5714285714285712</v>
      </c>
      <c r="L29" s="2">
        <v>24</v>
      </c>
      <c r="M29" s="12">
        <f t="shared" si="2"/>
        <v>68.571428571428569</v>
      </c>
      <c r="N29" s="12">
        <f t="shared" si="3"/>
        <v>20.571428571428569</v>
      </c>
      <c r="O29" s="2">
        <v>90</v>
      </c>
      <c r="P29" s="2">
        <f t="shared" si="4"/>
        <v>18</v>
      </c>
      <c r="Q29" s="2">
        <v>83.5</v>
      </c>
      <c r="R29" s="13">
        <f t="shared" si="5"/>
        <v>25.05</v>
      </c>
      <c r="S29" s="12">
        <f t="shared" si="6"/>
        <v>72.192857142857136</v>
      </c>
      <c r="T29" s="2" t="s">
        <v>209</v>
      </c>
    </row>
    <row r="30" spans="5:20" x14ac:dyDescent="0.25">
      <c r="E30" s="4">
        <v>25</v>
      </c>
      <c r="F30" s="5" t="s">
        <v>164</v>
      </c>
      <c r="G30" s="7" t="s">
        <v>1</v>
      </c>
      <c r="H30" s="5">
        <v>3220213886</v>
      </c>
      <c r="I30" s="4">
        <v>24</v>
      </c>
      <c r="J30" s="12">
        <f t="shared" si="0"/>
        <v>68.571428571428569</v>
      </c>
      <c r="K30" s="12">
        <f t="shared" si="1"/>
        <v>13.714285714285715</v>
      </c>
      <c r="L30" s="2">
        <v>26</v>
      </c>
      <c r="M30" s="12">
        <f t="shared" si="2"/>
        <v>74.285714285714292</v>
      </c>
      <c r="N30" s="12">
        <f t="shared" si="3"/>
        <v>22.285714285714288</v>
      </c>
      <c r="O30" s="2">
        <v>93</v>
      </c>
      <c r="P30" s="2">
        <f t="shared" si="4"/>
        <v>18.600000000000001</v>
      </c>
      <c r="Q30" s="2">
        <v>83.1</v>
      </c>
      <c r="R30" s="13">
        <f t="shared" si="5"/>
        <v>24.929999999999996</v>
      </c>
      <c r="S30" s="12">
        <f t="shared" si="6"/>
        <v>79.53</v>
      </c>
      <c r="T30" s="2" t="s">
        <v>204</v>
      </c>
    </row>
    <row r="31" spans="5:20" x14ac:dyDescent="0.25">
      <c r="E31" s="4">
        <v>26</v>
      </c>
      <c r="F31" s="5" t="s">
        <v>165</v>
      </c>
      <c r="G31" s="7" t="s">
        <v>1</v>
      </c>
      <c r="H31" s="5">
        <v>3220213887</v>
      </c>
      <c r="I31" s="4">
        <v>27</v>
      </c>
      <c r="J31" s="12">
        <f t="shared" si="0"/>
        <v>77.142857142857139</v>
      </c>
      <c r="K31" s="12">
        <f t="shared" si="1"/>
        <v>15.428571428571429</v>
      </c>
      <c r="L31" s="2">
        <v>29</v>
      </c>
      <c r="M31" s="12">
        <f t="shared" si="2"/>
        <v>82.857142857142861</v>
      </c>
      <c r="N31" s="12">
        <f t="shared" si="3"/>
        <v>24.857142857142858</v>
      </c>
      <c r="O31" s="2">
        <v>90</v>
      </c>
      <c r="P31" s="2">
        <f t="shared" si="4"/>
        <v>18</v>
      </c>
      <c r="Q31" s="2">
        <v>81.8</v>
      </c>
      <c r="R31" s="13">
        <f t="shared" si="5"/>
        <v>24.54</v>
      </c>
      <c r="S31" s="12">
        <f t="shared" si="6"/>
        <v>82.825714285714284</v>
      </c>
      <c r="T31" s="2" t="s">
        <v>204</v>
      </c>
    </row>
    <row r="32" spans="5:20" x14ac:dyDescent="0.25">
      <c r="E32" s="4">
        <v>27</v>
      </c>
      <c r="F32" s="5" t="s">
        <v>166</v>
      </c>
      <c r="G32" s="7" t="s">
        <v>1</v>
      </c>
      <c r="H32" s="5">
        <v>3220213888</v>
      </c>
      <c r="I32" s="4">
        <v>27</v>
      </c>
      <c r="J32" s="12">
        <f t="shared" si="0"/>
        <v>77.142857142857139</v>
      </c>
      <c r="K32" s="12">
        <f t="shared" si="1"/>
        <v>15.428571428571429</v>
      </c>
      <c r="L32" s="2">
        <v>26</v>
      </c>
      <c r="M32" s="12">
        <f t="shared" si="2"/>
        <v>74.285714285714292</v>
      </c>
      <c r="N32" s="12">
        <f t="shared" si="3"/>
        <v>22.285714285714288</v>
      </c>
      <c r="O32" s="2">
        <v>90</v>
      </c>
      <c r="P32" s="2">
        <f t="shared" si="4"/>
        <v>18</v>
      </c>
      <c r="Q32" s="2">
        <v>85.4</v>
      </c>
      <c r="R32" s="13">
        <f t="shared" si="5"/>
        <v>25.62</v>
      </c>
      <c r="S32" s="12">
        <f t="shared" si="6"/>
        <v>81.334285714285727</v>
      </c>
      <c r="T32" s="2" t="s">
        <v>204</v>
      </c>
    </row>
    <row r="33" spans="5:20" x14ac:dyDescent="0.25">
      <c r="E33" s="4">
        <v>28</v>
      </c>
      <c r="F33" s="5" t="s">
        <v>167</v>
      </c>
      <c r="G33" s="7" t="s">
        <v>1</v>
      </c>
      <c r="H33" s="5">
        <v>3220213889</v>
      </c>
      <c r="I33" s="4">
        <v>24</v>
      </c>
      <c r="J33" s="12">
        <f t="shared" si="0"/>
        <v>68.571428571428569</v>
      </c>
      <c r="K33" s="12">
        <f t="shared" si="1"/>
        <v>13.714285714285715</v>
      </c>
      <c r="L33" s="2">
        <v>26</v>
      </c>
      <c r="M33" s="12">
        <f t="shared" si="2"/>
        <v>74.285714285714292</v>
      </c>
      <c r="N33" s="12">
        <f t="shared" si="3"/>
        <v>22.285714285714288</v>
      </c>
      <c r="O33" s="2">
        <v>90</v>
      </c>
      <c r="P33" s="2">
        <f t="shared" si="4"/>
        <v>18</v>
      </c>
      <c r="Q33" s="2">
        <v>90.2</v>
      </c>
      <c r="R33" s="13">
        <f t="shared" si="5"/>
        <v>27.06</v>
      </c>
      <c r="S33" s="12">
        <f t="shared" si="6"/>
        <v>81.06</v>
      </c>
      <c r="T33" s="2" t="s">
        <v>204</v>
      </c>
    </row>
    <row r="34" spans="5:20" x14ac:dyDescent="0.25">
      <c r="E34" s="4">
        <v>29</v>
      </c>
      <c r="F34" s="5" t="s">
        <v>168</v>
      </c>
      <c r="G34" s="7" t="s">
        <v>1</v>
      </c>
      <c r="H34" s="5">
        <v>3220213890</v>
      </c>
      <c r="I34" s="4">
        <v>26</v>
      </c>
      <c r="J34" s="12">
        <f t="shared" si="0"/>
        <v>74.285714285714292</v>
      </c>
      <c r="K34" s="12">
        <f t="shared" si="1"/>
        <v>14.857142857142859</v>
      </c>
      <c r="L34" s="2">
        <v>24</v>
      </c>
      <c r="M34" s="12">
        <f t="shared" si="2"/>
        <v>68.571428571428569</v>
      </c>
      <c r="N34" s="12">
        <f t="shared" si="3"/>
        <v>20.571428571428569</v>
      </c>
      <c r="O34" s="2">
        <v>92</v>
      </c>
      <c r="P34" s="2">
        <f t="shared" si="4"/>
        <v>18.400000000000002</v>
      </c>
      <c r="Q34" s="2">
        <v>81</v>
      </c>
      <c r="R34" s="13">
        <f t="shared" si="5"/>
        <v>24.3</v>
      </c>
      <c r="S34" s="12">
        <f t="shared" si="6"/>
        <v>78.128571428571433</v>
      </c>
      <c r="T34" s="2" t="s">
        <v>209</v>
      </c>
    </row>
    <row r="35" spans="5:20" x14ac:dyDescent="0.25">
      <c r="E35" s="4">
        <v>30</v>
      </c>
      <c r="F35" s="5" t="s">
        <v>169</v>
      </c>
      <c r="G35" s="7" t="s">
        <v>1</v>
      </c>
      <c r="H35" s="5">
        <v>3220213891</v>
      </c>
      <c r="I35" s="4">
        <v>25</v>
      </c>
      <c r="J35" s="12">
        <f t="shared" si="0"/>
        <v>71.428571428571431</v>
      </c>
      <c r="K35" s="12">
        <f t="shared" si="1"/>
        <v>14.285714285714286</v>
      </c>
      <c r="L35" s="2">
        <v>26</v>
      </c>
      <c r="M35" s="12">
        <f t="shared" si="2"/>
        <v>74.285714285714292</v>
      </c>
      <c r="N35" s="12">
        <f t="shared" si="3"/>
        <v>22.285714285714288</v>
      </c>
      <c r="O35" s="2">
        <v>94</v>
      </c>
      <c r="P35" s="2">
        <f t="shared" si="4"/>
        <v>18.8</v>
      </c>
      <c r="Q35" s="2">
        <v>82.1</v>
      </c>
      <c r="R35" s="13">
        <f t="shared" si="5"/>
        <v>24.63</v>
      </c>
      <c r="S35" s="12">
        <f t="shared" si="6"/>
        <v>80.001428571428576</v>
      </c>
      <c r="T35" s="2" t="s">
        <v>204</v>
      </c>
    </row>
    <row r="36" spans="5:20" x14ac:dyDescent="0.25">
      <c r="E36" s="4">
        <v>31</v>
      </c>
      <c r="F36" s="5" t="s">
        <v>170</v>
      </c>
      <c r="G36" s="7" t="s">
        <v>1</v>
      </c>
      <c r="H36" s="5">
        <v>3220213892</v>
      </c>
      <c r="I36" s="4">
        <v>23</v>
      </c>
      <c r="J36" s="12">
        <f t="shared" si="0"/>
        <v>65.714285714285708</v>
      </c>
      <c r="K36" s="12">
        <f t="shared" si="1"/>
        <v>13.142857142857142</v>
      </c>
      <c r="L36" s="2">
        <v>27</v>
      </c>
      <c r="M36" s="12">
        <f t="shared" si="2"/>
        <v>77.142857142857139</v>
      </c>
      <c r="N36" s="12">
        <f t="shared" si="3"/>
        <v>23.142857142857142</v>
      </c>
      <c r="O36" s="2">
        <v>90</v>
      </c>
      <c r="P36" s="2">
        <f t="shared" si="4"/>
        <v>18</v>
      </c>
      <c r="Q36" s="2">
        <v>85</v>
      </c>
      <c r="R36" s="13">
        <f t="shared" si="5"/>
        <v>25.5</v>
      </c>
      <c r="S36" s="12">
        <f t="shared" si="6"/>
        <v>79.785714285714278</v>
      </c>
      <c r="T36" s="2" t="s">
        <v>204</v>
      </c>
    </row>
    <row r="37" spans="5:20" x14ac:dyDescent="0.25">
      <c r="E37" s="4">
        <v>32</v>
      </c>
      <c r="F37" s="5" t="s">
        <v>171</v>
      </c>
      <c r="G37" s="7" t="s">
        <v>1</v>
      </c>
      <c r="H37" s="5">
        <v>3220213893</v>
      </c>
      <c r="I37" s="4">
        <v>25</v>
      </c>
      <c r="J37" s="12">
        <f t="shared" si="0"/>
        <v>71.428571428571431</v>
      </c>
      <c r="K37" s="12">
        <f t="shared" si="1"/>
        <v>14.285714285714286</v>
      </c>
      <c r="L37" s="2">
        <v>26</v>
      </c>
      <c r="M37" s="12">
        <f t="shared" si="2"/>
        <v>74.285714285714292</v>
      </c>
      <c r="N37" s="12">
        <f t="shared" si="3"/>
        <v>22.285714285714288</v>
      </c>
      <c r="O37" s="2">
        <v>90</v>
      </c>
      <c r="P37" s="2">
        <f t="shared" si="4"/>
        <v>18</v>
      </c>
      <c r="Q37" s="2">
        <v>90.1</v>
      </c>
      <c r="R37" s="13">
        <f t="shared" si="5"/>
        <v>27.029999999999998</v>
      </c>
      <c r="S37" s="12">
        <f t="shared" si="6"/>
        <v>81.601428571428585</v>
      </c>
      <c r="T37" s="2" t="s">
        <v>204</v>
      </c>
    </row>
    <row r="38" spans="5:20" x14ac:dyDescent="0.25">
      <c r="E38" s="4">
        <v>33</v>
      </c>
      <c r="F38" s="5" t="s">
        <v>172</v>
      </c>
      <c r="G38" s="7" t="s">
        <v>1</v>
      </c>
      <c r="H38" s="5">
        <v>3220213895</v>
      </c>
      <c r="I38" s="4">
        <v>27</v>
      </c>
      <c r="J38" s="12">
        <f t="shared" si="0"/>
        <v>77.142857142857139</v>
      </c>
      <c r="K38" s="12">
        <f t="shared" si="1"/>
        <v>15.428571428571429</v>
      </c>
      <c r="L38" s="2">
        <v>26</v>
      </c>
      <c r="M38" s="12">
        <f t="shared" si="2"/>
        <v>74.285714285714292</v>
      </c>
      <c r="N38" s="12">
        <f t="shared" si="3"/>
        <v>22.285714285714288</v>
      </c>
      <c r="O38" s="2">
        <v>90</v>
      </c>
      <c r="P38" s="2">
        <f t="shared" si="4"/>
        <v>18</v>
      </c>
      <c r="Q38" s="2">
        <v>84.9</v>
      </c>
      <c r="R38" s="13">
        <f t="shared" si="5"/>
        <v>25.470000000000002</v>
      </c>
      <c r="S38" s="12">
        <f t="shared" si="6"/>
        <v>81.184285714285721</v>
      </c>
      <c r="T38" s="2" t="s">
        <v>204</v>
      </c>
    </row>
    <row r="39" spans="5:20" x14ac:dyDescent="0.25">
      <c r="E39" s="4">
        <v>34</v>
      </c>
      <c r="F39" s="5" t="s">
        <v>173</v>
      </c>
      <c r="G39" s="7" t="s">
        <v>1</v>
      </c>
      <c r="H39" s="5">
        <v>3220213896</v>
      </c>
      <c r="I39" s="4">
        <v>20</v>
      </c>
      <c r="J39" s="12">
        <f t="shared" si="0"/>
        <v>57.142857142857146</v>
      </c>
      <c r="K39" s="12">
        <f t="shared" si="1"/>
        <v>11.428571428571431</v>
      </c>
      <c r="L39" s="2">
        <v>19</v>
      </c>
      <c r="M39" s="12">
        <f t="shared" si="2"/>
        <v>54.285714285714285</v>
      </c>
      <c r="N39" s="12">
        <f t="shared" si="3"/>
        <v>16.285714285714285</v>
      </c>
      <c r="O39" s="2">
        <v>90</v>
      </c>
      <c r="P39" s="2">
        <f t="shared" si="4"/>
        <v>18</v>
      </c>
      <c r="Q39" s="2">
        <v>82.6</v>
      </c>
      <c r="R39" s="13">
        <f t="shared" si="5"/>
        <v>24.779999999999998</v>
      </c>
      <c r="S39" s="12">
        <f t="shared" si="6"/>
        <v>70.494285714285724</v>
      </c>
      <c r="T39" s="2" t="s">
        <v>209</v>
      </c>
    </row>
    <row r="40" spans="5:20" x14ac:dyDescent="0.25">
      <c r="E40" s="4">
        <v>35</v>
      </c>
      <c r="F40" s="5" t="s">
        <v>174</v>
      </c>
      <c r="G40" s="7" t="s">
        <v>1</v>
      </c>
      <c r="H40" s="5">
        <v>3220213897</v>
      </c>
      <c r="I40" s="4">
        <v>27</v>
      </c>
      <c r="J40" s="12">
        <f t="shared" si="0"/>
        <v>77.142857142857139</v>
      </c>
      <c r="K40" s="12">
        <f t="shared" si="1"/>
        <v>15.428571428571429</v>
      </c>
      <c r="L40" s="2">
        <v>26</v>
      </c>
      <c r="M40" s="12">
        <f t="shared" si="2"/>
        <v>74.285714285714292</v>
      </c>
      <c r="N40" s="12">
        <f t="shared" si="3"/>
        <v>22.285714285714288</v>
      </c>
      <c r="O40" s="2">
        <v>90</v>
      </c>
      <c r="P40" s="2">
        <f t="shared" si="4"/>
        <v>18</v>
      </c>
      <c r="Q40" s="2">
        <v>83.4</v>
      </c>
      <c r="R40" s="13">
        <f t="shared" si="5"/>
        <v>25.02</v>
      </c>
      <c r="S40" s="12">
        <f t="shared" si="6"/>
        <v>80.734285714285718</v>
      </c>
      <c r="T40" s="2" t="s">
        <v>204</v>
      </c>
    </row>
    <row r="41" spans="5:20" x14ac:dyDescent="0.25">
      <c r="E41" s="4">
        <v>36</v>
      </c>
      <c r="F41" s="5" t="s">
        <v>175</v>
      </c>
      <c r="G41" s="7" t="s">
        <v>1</v>
      </c>
      <c r="H41" s="5">
        <v>3220213898</v>
      </c>
      <c r="I41" s="4">
        <v>22</v>
      </c>
      <c r="J41" s="12">
        <f t="shared" si="0"/>
        <v>62.857142857142854</v>
      </c>
      <c r="K41" s="12">
        <f t="shared" si="1"/>
        <v>12.571428571428571</v>
      </c>
      <c r="L41" s="2">
        <v>26</v>
      </c>
      <c r="M41" s="12">
        <f t="shared" si="2"/>
        <v>74.285714285714292</v>
      </c>
      <c r="N41" s="12">
        <f t="shared" si="3"/>
        <v>22.285714285714288</v>
      </c>
      <c r="O41" s="2">
        <v>90</v>
      </c>
      <c r="P41" s="2">
        <f t="shared" si="4"/>
        <v>18</v>
      </c>
      <c r="Q41" s="2">
        <v>80.400000000000006</v>
      </c>
      <c r="R41" s="13">
        <f t="shared" si="5"/>
        <v>24.12</v>
      </c>
      <c r="S41" s="12">
        <f t="shared" si="6"/>
        <v>76.977142857142866</v>
      </c>
      <c r="T41" s="2" t="s">
        <v>209</v>
      </c>
    </row>
    <row r="42" spans="5:20" x14ac:dyDescent="0.25">
      <c r="E42" s="4">
        <v>37</v>
      </c>
      <c r="F42" s="5" t="s">
        <v>176</v>
      </c>
      <c r="G42" s="7" t="s">
        <v>1</v>
      </c>
      <c r="H42" s="5">
        <v>3220213899</v>
      </c>
      <c r="I42" s="4">
        <v>26</v>
      </c>
      <c r="J42" s="12">
        <f t="shared" si="0"/>
        <v>74.285714285714292</v>
      </c>
      <c r="K42" s="12">
        <f t="shared" si="1"/>
        <v>14.857142857142859</v>
      </c>
      <c r="L42" s="2">
        <v>28</v>
      </c>
      <c r="M42" s="12">
        <f t="shared" si="2"/>
        <v>80</v>
      </c>
      <c r="N42" s="12">
        <f t="shared" si="3"/>
        <v>24</v>
      </c>
      <c r="O42" s="2">
        <v>91</v>
      </c>
      <c r="P42" s="2">
        <f t="shared" si="4"/>
        <v>18.2</v>
      </c>
      <c r="Q42" s="2">
        <v>85</v>
      </c>
      <c r="R42" s="13">
        <f t="shared" si="5"/>
        <v>25.5</v>
      </c>
      <c r="S42" s="12">
        <f t="shared" si="6"/>
        <v>82.557142857142864</v>
      </c>
      <c r="T42" s="2" t="s">
        <v>204</v>
      </c>
    </row>
    <row r="43" spans="5:20" x14ac:dyDescent="0.25">
      <c r="E43" s="4">
        <v>38</v>
      </c>
      <c r="F43" s="5" t="s">
        <v>177</v>
      </c>
      <c r="G43" s="7" t="s">
        <v>1</v>
      </c>
      <c r="H43" s="5">
        <v>3220213901</v>
      </c>
      <c r="I43" s="4">
        <v>18</v>
      </c>
      <c r="J43" s="12">
        <f t="shared" si="0"/>
        <v>51.428571428571431</v>
      </c>
      <c r="K43" s="12">
        <f t="shared" si="1"/>
        <v>10.285714285714286</v>
      </c>
      <c r="L43" s="2">
        <v>25</v>
      </c>
      <c r="M43" s="12">
        <f t="shared" si="2"/>
        <v>71.428571428571431</v>
      </c>
      <c r="N43" s="12">
        <f t="shared" si="3"/>
        <v>21.428571428571427</v>
      </c>
      <c r="O43" s="2">
        <v>91</v>
      </c>
      <c r="P43" s="2">
        <f t="shared" si="4"/>
        <v>18.2</v>
      </c>
      <c r="Q43" s="2">
        <v>85.1</v>
      </c>
      <c r="R43" s="13">
        <f t="shared" si="5"/>
        <v>25.529999999999998</v>
      </c>
      <c r="S43" s="12">
        <f t="shared" si="6"/>
        <v>75.444285714285712</v>
      </c>
      <c r="T43" s="2" t="s">
        <v>209</v>
      </c>
    </row>
    <row r="44" spans="5:20" x14ac:dyDescent="0.25">
      <c r="E44" s="4">
        <v>39</v>
      </c>
      <c r="F44" s="5" t="s">
        <v>184</v>
      </c>
      <c r="G44" s="5" t="s">
        <v>97</v>
      </c>
      <c r="H44" s="5">
        <v>32202313902</v>
      </c>
      <c r="I44" s="4">
        <v>25</v>
      </c>
      <c r="J44" s="4">
        <f>I44*10/3.3</f>
        <v>75.757575757575765</v>
      </c>
      <c r="K44" s="12">
        <f>J44*20%</f>
        <v>15.151515151515154</v>
      </c>
      <c r="L44" s="2">
        <v>17</v>
      </c>
      <c r="M44" s="12">
        <f>L44*10/3.5</f>
        <v>48.571428571428569</v>
      </c>
      <c r="N44" s="12">
        <f>M44*30%</f>
        <v>14.571428571428569</v>
      </c>
      <c r="O44" s="2">
        <v>92</v>
      </c>
      <c r="P44" s="2">
        <f>O44*20%</f>
        <v>18.400000000000002</v>
      </c>
      <c r="Q44" s="2">
        <v>84.3</v>
      </c>
      <c r="R44" s="13">
        <f>Q44*30%</f>
        <v>25.29</v>
      </c>
      <c r="S44" s="12">
        <f>R44+P44+N44+K44</f>
        <v>73.412943722943723</v>
      </c>
      <c r="T44" s="2" t="s">
        <v>209</v>
      </c>
    </row>
    <row r="45" spans="5:20" x14ac:dyDescent="0.25">
      <c r="E45" s="4">
        <v>40</v>
      </c>
      <c r="F45" s="5" t="s">
        <v>181</v>
      </c>
      <c r="G45" s="7" t="s">
        <v>1</v>
      </c>
      <c r="H45" s="5">
        <v>3220223903</v>
      </c>
      <c r="I45" s="4">
        <v>26</v>
      </c>
      <c r="J45" s="12">
        <f t="shared" si="0"/>
        <v>74.285714285714292</v>
      </c>
      <c r="K45" s="12">
        <f t="shared" si="1"/>
        <v>14.857142857142859</v>
      </c>
      <c r="L45" s="2">
        <v>26</v>
      </c>
      <c r="M45" s="12">
        <f t="shared" si="2"/>
        <v>74.285714285714292</v>
      </c>
      <c r="N45" s="12">
        <f t="shared" si="3"/>
        <v>22.285714285714288</v>
      </c>
      <c r="O45" s="2">
        <v>91</v>
      </c>
      <c r="P45" s="2">
        <f t="shared" si="4"/>
        <v>18.2</v>
      </c>
      <c r="Q45" s="2">
        <v>82.6</v>
      </c>
      <c r="R45" s="13">
        <f t="shared" si="5"/>
        <v>24.779999999999998</v>
      </c>
      <c r="S45" s="12">
        <f t="shared" si="6"/>
        <v>80.122857142857143</v>
      </c>
      <c r="T45" s="2" t="s">
        <v>204</v>
      </c>
    </row>
    <row r="46" spans="5:20" x14ac:dyDescent="0.25">
      <c r="E46" s="4">
        <v>41</v>
      </c>
      <c r="F46" s="5" t="s">
        <v>178</v>
      </c>
      <c r="G46" s="7" t="s">
        <v>1</v>
      </c>
      <c r="H46" s="5">
        <v>3220213904</v>
      </c>
      <c r="I46" s="4">
        <v>23</v>
      </c>
      <c r="J46" s="12">
        <f>I46*10/3.5</f>
        <v>65.714285714285708</v>
      </c>
      <c r="K46" s="12">
        <f>J46*20%</f>
        <v>13.142857142857142</v>
      </c>
      <c r="L46" s="2">
        <v>16</v>
      </c>
      <c r="M46" s="12">
        <f>L46*10/3.5</f>
        <v>45.714285714285715</v>
      </c>
      <c r="N46" s="12">
        <f>M46*30%</f>
        <v>13.714285714285714</v>
      </c>
      <c r="O46" s="2">
        <v>91</v>
      </c>
      <c r="P46" s="2">
        <f>O46*20%</f>
        <v>18.2</v>
      </c>
      <c r="Q46" s="2">
        <v>80.400000000000006</v>
      </c>
      <c r="R46" s="13">
        <f>Q46*30%</f>
        <v>24.12</v>
      </c>
      <c r="S46" s="12">
        <f>R46+P46+N46+K46</f>
        <v>69.177142857142854</v>
      </c>
      <c r="T46" s="2" t="s">
        <v>209</v>
      </c>
    </row>
    <row r="47" spans="5:20" x14ac:dyDescent="0.25">
      <c r="E47" s="4">
        <v>42</v>
      </c>
      <c r="F47" s="5" t="s">
        <v>0</v>
      </c>
      <c r="G47" s="7" t="s">
        <v>1</v>
      </c>
      <c r="H47" s="5">
        <v>3120203584</v>
      </c>
      <c r="I47" s="4">
        <v>19</v>
      </c>
      <c r="J47" s="12">
        <f>I47*10/3.5</f>
        <v>54.285714285714285</v>
      </c>
      <c r="K47" s="12">
        <f>J47*20%</f>
        <v>10.857142857142858</v>
      </c>
      <c r="L47" s="2">
        <v>20</v>
      </c>
      <c r="M47" s="12">
        <f>L47*10/3.5</f>
        <v>57.142857142857146</v>
      </c>
      <c r="N47" s="12">
        <f>M47*30%</f>
        <v>17.142857142857142</v>
      </c>
      <c r="O47" s="2">
        <v>91</v>
      </c>
      <c r="P47" s="2">
        <f>O47*20%</f>
        <v>18.2</v>
      </c>
      <c r="Q47" s="2">
        <v>82</v>
      </c>
      <c r="R47" s="13">
        <f>Q47*30%</f>
        <v>24.599999999999998</v>
      </c>
      <c r="S47" s="12">
        <f>R47+P47+N47+K47</f>
        <v>70.8</v>
      </c>
      <c r="T47" s="2" t="s">
        <v>209</v>
      </c>
    </row>
  </sheetData>
  <sortState xmlns:xlrd2="http://schemas.microsoft.com/office/spreadsheetml/2017/richdata2" ref="E7:Q45">
    <sortCondition ref="H7:H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Kelas 3 A</vt:lpstr>
      <vt:lpstr>Kelas 3 B</vt:lpstr>
      <vt:lpstr>Kelas 3 C</vt:lpstr>
      <vt:lpstr>Kelas 3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hasto nsp</dc:creator>
  <cp:lastModifiedBy>hasto nsp</cp:lastModifiedBy>
  <dcterms:created xsi:type="dcterms:W3CDTF">2024-04-04T03:04:15Z</dcterms:created>
  <dcterms:modified xsi:type="dcterms:W3CDTF">2024-06-27T07:53:01Z</dcterms:modified>
</cp:coreProperties>
</file>